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C84" i="1" s="1"/>
  <c r="B93" i="1"/>
  <c r="G92" i="1"/>
  <c r="G91" i="1"/>
  <c r="G90" i="1"/>
  <c r="G89" i="1"/>
  <c r="G88" i="1"/>
  <c r="G87" i="1"/>
  <c r="G86" i="1"/>
  <c r="G85" i="1" s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38" i="1" s="1"/>
  <c r="G41" i="1"/>
  <c r="G40" i="1"/>
  <c r="G39" i="1"/>
  <c r="F38" i="1"/>
  <c r="E38" i="1"/>
  <c r="D38" i="1"/>
  <c r="C38" i="1"/>
  <c r="C9" i="1" s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E9" i="1" s="1"/>
  <c r="E159" i="1" s="1"/>
  <c r="D18" i="1"/>
  <c r="C18" i="1"/>
  <c r="B18" i="1"/>
  <c r="G17" i="1"/>
  <c r="G16" i="1"/>
  <c r="G15" i="1"/>
  <c r="G14" i="1"/>
  <c r="G13" i="1"/>
  <c r="G12" i="1"/>
  <c r="G11" i="1"/>
  <c r="G10" i="1" s="1"/>
  <c r="F10" i="1"/>
  <c r="F9" i="1" s="1"/>
  <c r="E10" i="1"/>
  <c r="D10" i="1"/>
  <c r="C10" i="1"/>
  <c r="B10" i="1"/>
  <c r="B9" i="1" s="1"/>
  <c r="D9" i="1"/>
  <c r="D159" i="1" s="1"/>
  <c r="A5" i="1"/>
  <c r="A2" i="1"/>
  <c r="B159" i="1" l="1"/>
  <c r="F159" i="1"/>
  <c r="G9" i="1"/>
  <c r="G159" i="1" s="1"/>
  <c r="C159" i="1"/>
  <c r="G84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<sst xmlns="http://schemas.openxmlformats.org/spreadsheetml/2006/main" count="161" uniqueCount="88">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</sst>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3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SILAO DE LA VICTORIA,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31 de diciembre de 2018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8.8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4.4" x14ac:dyDescent="0.3">
      <c r="A9" s="10" t="s">
        <v>12</v>
      </c>
      <c r="B9" s="11">
        <f>SUM(B10,B18,B28,B38,B48,B58,B62,B71,B75)</f>
        <v>310542690.38999999</v>
      </c>
      <c r="C9" s="11">
        <f t="shared" ref="C9:G9" si="0">SUM(C10,C18,C28,C38,C48,C58,C62,C71,C75)</f>
        <v>68151764.439999998</v>
      </c>
      <c r="D9" s="11">
        <f t="shared" si="0"/>
        <v>378694454.83000004</v>
      </c>
      <c r="E9" s="11">
        <f t="shared" si="0"/>
        <v>347207905.68000007</v>
      </c>
      <c r="F9" s="11">
        <f t="shared" si="0"/>
        <v>332938590.73000002</v>
      </c>
      <c r="G9" s="11">
        <f t="shared" si="0"/>
        <v>31486549.149999999</v>
      </c>
    </row>
    <row r="10" spans="1:7" ht="14.4" x14ac:dyDescent="0.3">
      <c r="A10" s="12" t="s">
        <v>13</v>
      </c>
      <c r="B10" s="11">
        <f>SUM(B11:B17)</f>
        <v>144087253.56</v>
      </c>
      <c r="C10" s="11">
        <f t="shared" ref="C10:F10" si="1">SUM(C11:C17)</f>
        <v>-11624683.469999999</v>
      </c>
      <c r="D10" s="11">
        <f t="shared" si="1"/>
        <v>132462570.09</v>
      </c>
      <c r="E10" s="11">
        <f t="shared" si="1"/>
        <v>130178264.97</v>
      </c>
      <c r="F10" s="11">
        <f t="shared" si="1"/>
        <v>130178264.97</v>
      </c>
      <c r="G10" s="11">
        <f>SUM(G11:G17)</f>
        <v>2284305.1199999996</v>
      </c>
    </row>
    <row r="11" spans="1:7" ht="14.4" x14ac:dyDescent="0.3">
      <c r="A11" s="13" t="s">
        <v>14</v>
      </c>
      <c r="B11" s="14">
        <v>57278529.630000003</v>
      </c>
      <c r="C11" s="14">
        <v>-6709583.9699999997</v>
      </c>
      <c r="D11" s="14">
        <v>50568945.660000004</v>
      </c>
      <c r="E11" s="14">
        <v>49891124.350000001</v>
      </c>
      <c r="F11" s="14">
        <v>49891124.350000001</v>
      </c>
      <c r="G11" s="14">
        <f>D11-E11</f>
        <v>677821.31000000238</v>
      </c>
    </row>
    <row r="12" spans="1:7" ht="14.4" x14ac:dyDescent="0.3">
      <c r="A12" s="13" t="s">
        <v>15</v>
      </c>
      <c r="B12" s="14">
        <v>35891816.140000001</v>
      </c>
      <c r="C12" s="14">
        <v>1073958.58</v>
      </c>
      <c r="D12" s="14">
        <v>36965774.719999999</v>
      </c>
      <c r="E12" s="14">
        <v>36778817.5</v>
      </c>
      <c r="F12" s="14">
        <v>36778817.5</v>
      </c>
      <c r="G12" s="14">
        <f>D12-E12</f>
        <v>186957.21999999881</v>
      </c>
    </row>
    <row r="13" spans="1:7" ht="14.4" x14ac:dyDescent="0.3">
      <c r="A13" s="13" t="s">
        <v>16</v>
      </c>
      <c r="B13" s="14">
        <v>14673333.710000001</v>
      </c>
      <c r="C13" s="14">
        <v>-1671502.03</v>
      </c>
      <c r="D13" s="14">
        <v>13001831.680000002</v>
      </c>
      <c r="E13" s="14">
        <v>12345853.24</v>
      </c>
      <c r="F13" s="14">
        <v>12345853.24</v>
      </c>
      <c r="G13" s="14">
        <f t="shared" ref="G13:G17" si="2">D13-E13</f>
        <v>655978.44000000134</v>
      </c>
    </row>
    <row r="14" spans="1:7" ht="14.4" x14ac:dyDescent="0.3">
      <c r="A14" s="13" t="s">
        <v>17</v>
      </c>
      <c r="B14" s="14">
        <v>1083208.17</v>
      </c>
      <c r="C14" s="14">
        <v>-55705.39</v>
      </c>
      <c r="D14" s="14">
        <v>1027502.7799999999</v>
      </c>
      <c r="E14" s="14">
        <v>1016694.59</v>
      </c>
      <c r="F14" s="14">
        <v>1016694.59</v>
      </c>
      <c r="G14" s="14">
        <f t="shared" si="2"/>
        <v>10808.189999999944</v>
      </c>
    </row>
    <row r="15" spans="1:7" ht="14.4" x14ac:dyDescent="0.3">
      <c r="A15" s="13" t="s">
        <v>18</v>
      </c>
      <c r="B15" s="14">
        <v>35160365.909999996</v>
      </c>
      <c r="C15" s="14">
        <v>-4261850.66</v>
      </c>
      <c r="D15" s="14">
        <v>30898515.249999996</v>
      </c>
      <c r="E15" s="14">
        <v>30145775.289999999</v>
      </c>
      <c r="F15" s="14">
        <v>30145775.289999999</v>
      </c>
      <c r="G15" s="14">
        <f t="shared" si="2"/>
        <v>752739.95999999717</v>
      </c>
    </row>
    <row r="16" spans="1:7" ht="14.4" x14ac:dyDescent="0.3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ht="14.4" x14ac:dyDescent="0.3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ht="14.4" x14ac:dyDescent="0.3">
      <c r="A18" s="12" t="s">
        <v>21</v>
      </c>
      <c r="B18" s="11">
        <f>SUM(B19:B27)</f>
        <v>29421351</v>
      </c>
      <c r="C18" s="11">
        <f t="shared" ref="C18:F18" si="3">SUM(C19:C27)</f>
        <v>12617418.32</v>
      </c>
      <c r="D18" s="11">
        <f t="shared" si="3"/>
        <v>42038769.32</v>
      </c>
      <c r="E18" s="11">
        <f t="shared" si="3"/>
        <v>37863804.639999993</v>
      </c>
      <c r="F18" s="11">
        <f t="shared" si="3"/>
        <v>33836466.530000001</v>
      </c>
      <c r="G18" s="11">
        <f>SUM(G19:G27)</f>
        <v>4174964.6800000011</v>
      </c>
    </row>
    <row r="19" spans="1:7" ht="14.4" x14ac:dyDescent="0.3">
      <c r="A19" s="13" t="s">
        <v>22</v>
      </c>
      <c r="B19" s="14">
        <v>3937301</v>
      </c>
      <c r="C19" s="14">
        <v>1538914.14</v>
      </c>
      <c r="D19" s="14">
        <v>5476215.1399999997</v>
      </c>
      <c r="E19" s="14">
        <v>3805482.04</v>
      </c>
      <c r="F19" s="14">
        <v>3276641.71</v>
      </c>
      <c r="G19" s="14">
        <f>D19-E19</f>
        <v>1670733.0999999996</v>
      </c>
    </row>
    <row r="20" spans="1:7" ht="14.4" x14ac:dyDescent="0.3">
      <c r="A20" s="13" t="s">
        <v>23</v>
      </c>
      <c r="B20" s="14">
        <v>1253950</v>
      </c>
      <c r="C20" s="14">
        <v>701800</v>
      </c>
      <c r="D20" s="14">
        <v>1955750</v>
      </c>
      <c r="E20" s="14">
        <v>1505728.12</v>
      </c>
      <c r="F20" s="14">
        <v>1419243.41</v>
      </c>
      <c r="G20" s="14">
        <f t="shared" ref="G20:G27" si="4">D20-E20</f>
        <v>450021.87999999989</v>
      </c>
    </row>
    <row r="21" spans="1:7" ht="14.4" x14ac:dyDescent="0.3">
      <c r="A21" s="13" t="s">
        <v>24</v>
      </c>
      <c r="B21" s="14">
        <v>50000</v>
      </c>
      <c r="C21" s="14">
        <v>0</v>
      </c>
      <c r="D21" s="14">
        <v>50000</v>
      </c>
      <c r="E21" s="14">
        <v>14620.15</v>
      </c>
      <c r="F21" s="14">
        <v>14620.15</v>
      </c>
      <c r="G21" s="14">
        <f t="shared" si="4"/>
        <v>35379.85</v>
      </c>
    </row>
    <row r="22" spans="1:7" ht="14.4" x14ac:dyDescent="0.3">
      <c r="A22" s="13" t="s">
        <v>25</v>
      </c>
      <c r="B22" s="14">
        <v>3599500</v>
      </c>
      <c r="C22" s="14">
        <v>64060</v>
      </c>
      <c r="D22" s="14">
        <v>3663560</v>
      </c>
      <c r="E22" s="14">
        <v>2977177.92</v>
      </c>
      <c r="F22" s="14">
        <v>2574488.61</v>
      </c>
      <c r="G22" s="14">
        <f t="shared" si="4"/>
        <v>686382.08000000007</v>
      </c>
    </row>
    <row r="23" spans="1:7" ht="14.4" x14ac:dyDescent="0.3">
      <c r="A23" s="13" t="s">
        <v>26</v>
      </c>
      <c r="B23" s="14">
        <v>13146500</v>
      </c>
      <c r="C23" s="14">
        <v>8556044.1799999997</v>
      </c>
      <c r="D23" s="14">
        <v>21702544.18</v>
      </c>
      <c r="E23" s="14">
        <v>21615247.469999999</v>
      </c>
      <c r="F23" s="14">
        <v>19079404.079999998</v>
      </c>
      <c r="G23" s="14">
        <f t="shared" si="4"/>
        <v>87296.710000000894</v>
      </c>
    </row>
    <row r="24" spans="1:7" ht="14.4" x14ac:dyDescent="0.3">
      <c r="A24" s="13" t="s">
        <v>27</v>
      </c>
      <c r="B24" s="14">
        <v>5405100</v>
      </c>
      <c r="C24" s="14">
        <v>1737600</v>
      </c>
      <c r="D24" s="14">
        <v>7142700</v>
      </c>
      <c r="E24" s="14">
        <v>6422603.96</v>
      </c>
      <c r="F24" s="14">
        <v>6052196.2000000002</v>
      </c>
      <c r="G24" s="14">
        <f t="shared" si="4"/>
        <v>720096.04</v>
      </c>
    </row>
    <row r="25" spans="1:7" ht="14.4" x14ac:dyDescent="0.3">
      <c r="A25" s="13" t="s">
        <v>28</v>
      </c>
      <c r="B25" s="14">
        <v>1664500</v>
      </c>
      <c r="C25" s="14">
        <v>-3000</v>
      </c>
      <c r="D25" s="14">
        <v>1661500</v>
      </c>
      <c r="E25" s="14">
        <v>1294180.1599999999</v>
      </c>
      <c r="F25" s="14">
        <v>1198398.1499999999</v>
      </c>
      <c r="G25" s="14">
        <f t="shared" si="4"/>
        <v>367319.84000000008</v>
      </c>
    </row>
    <row r="26" spans="1:7" ht="14.4" x14ac:dyDescent="0.3">
      <c r="A26" s="13" t="s">
        <v>29</v>
      </c>
      <c r="B26" s="14">
        <v>10000</v>
      </c>
      <c r="C26" s="14">
        <v>0</v>
      </c>
      <c r="D26" s="14">
        <v>10000</v>
      </c>
      <c r="E26" s="14">
        <v>5916</v>
      </c>
      <c r="F26" s="14">
        <v>5916</v>
      </c>
      <c r="G26" s="14">
        <f t="shared" si="4"/>
        <v>4084</v>
      </c>
    </row>
    <row r="27" spans="1:7" ht="14.4" x14ac:dyDescent="0.3">
      <c r="A27" s="13" t="s">
        <v>30</v>
      </c>
      <c r="B27" s="14">
        <v>354500</v>
      </c>
      <c r="C27" s="14">
        <v>22000</v>
      </c>
      <c r="D27" s="14">
        <v>376500</v>
      </c>
      <c r="E27" s="14">
        <v>222848.82</v>
      </c>
      <c r="F27" s="14">
        <v>215558.22</v>
      </c>
      <c r="G27" s="14">
        <f t="shared" si="4"/>
        <v>153651.18</v>
      </c>
    </row>
    <row r="28" spans="1:7" ht="14.4" x14ac:dyDescent="0.3">
      <c r="A28" s="12" t="s">
        <v>31</v>
      </c>
      <c r="B28" s="11">
        <f>SUM(B29:B37)</f>
        <v>82761770.5</v>
      </c>
      <c r="C28" s="11">
        <f t="shared" ref="C28:G28" si="5">SUM(C29:C37)</f>
        <v>24396540.710000001</v>
      </c>
      <c r="D28" s="11">
        <f t="shared" si="5"/>
        <v>107158311.20999999</v>
      </c>
      <c r="E28" s="11">
        <f t="shared" si="5"/>
        <v>101339924.47</v>
      </c>
      <c r="F28" s="11">
        <f t="shared" si="5"/>
        <v>96020869.849999994</v>
      </c>
      <c r="G28" s="11">
        <f t="shared" si="5"/>
        <v>5818386.7400000002</v>
      </c>
    </row>
    <row r="29" spans="1:7" ht="14.4" x14ac:dyDescent="0.3">
      <c r="A29" s="13" t="s">
        <v>32</v>
      </c>
      <c r="B29" s="14">
        <v>15197528</v>
      </c>
      <c r="C29" s="14">
        <v>4964301.41</v>
      </c>
      <c r="D29" s="14">
        <v>20161829.41</v>
      </c>
      <c r="E29" s="14">
        <v>18560576.82</v>
      </c>
      <c r="F29" s="14">
        <v>16110887.27</v>
      </c>
      <c r="G29" s="14">
        <f>D29-E29</f>
        <v>1601252.5899999999</v>
      </c>
    </row>
    <row r="30" spans="1:7" ht="14.4" x14ac:dyDescent="0.3">
      <c r="A30" s="13" t="s">
        <v>33</v>
      </c>
      <c r="B30" s="14">
        <v>3747000</v>
      </c>
      <c r="C30" s="14">
        <v>673579.03</v>
      </c>
      <c r="D30" s="14">
        <v>4420579.03</v>
      </c>
      <c r="E30" s="14">
        <v>4041307.25</v>
      </c>
      <c r="F30" s="14">
        <v>3735295.22</v>
      </c>
      <c r="G30" s="14">
        <f t="shared" ref="G30:G37" si="6">D30-E30</f>
        <v>379271.78000000026</v>
      </c>
    </row>
    <row r="31" spans="1:7" ht="14.4" x14ac:dyDescent="0.3">
      <c r="A31" s="13" t="s">
        <v>34</v>
      </c>
      <c r="B31" s="14">
        <v>3082000</v>
      </c>
      <c r="C31" s="14">
        <v>2006000</v>
      </c>
      <c r="D31" s="14">
        <v>5088000</v>
      </c>
      <c r="E31" s="14">
        <v>4220147.43</v>
      </c>
      <c r="F31" s="14">
        <v>3735172.43</v>
      </c>
      <c r="G31" s="14">
        <f t="shared" si="6"/>
        <v>867852.5700000003</v>
      </c>
    </row>
    <row r="32" spans="1:7" ht="14.4" x14ac:dyDescent="0.3">
      <c r="A32" s="13" t="s">
        <v>35</v>
      </c>
      <c r="B32" s="14">
        <v>1180000</v>
      </c>
      <c r="C32" s="14">
        <v>324000</v>
      </c>
      <c r="D32" s="14">
        <v>1504000</v>
      </c>
      <c r="E32" s="14">
        <v>1309765.25</v>
      </c>
      <c r="F32" s="14">
        <v>1306235.73</v>
      </c>
      <c r="G32" s="14">
        <f t="shared" si="6"/>
        <v>194234.75</v>
      </c>
    </row>
    <row r="33" spans="1:7" ht="14.4" x14ac:dyDescent="0.3">
      <c r="A33" s="13" t="s">
        <v>36</v>
      </c>
      <c r="B33" s="14">
        <v>19830100</v>
      </c>
      <c r="C33" s="14">
        <v>5929079.4000000004</v>
      </c>
      <c r="D33" s="14">
        <v>25759179.399999999</v>
      </c>
      <c r="E33" s="14">
        <v>25048042.440000001</v>
      </c>
      <c r="F33" s="14">
        <v>24854274.02</v>
      </c>
      <c r="G33" s="14">
        <f t="shared" si="6"/>
        <v>711136.95999999717</v>
      </c>
    </row>
    <row r="34" spans="1:7" ht="14.4" x14ac:dyDescent="0.3">
      <c r="A34" s="13" t="s">
        <v>37</v>
      </c>
      <c r="B34" s="14">
        <v>5310000</v>
      </c>
      <c r="C34" s="14">
        <v>1659603.01</v>
      </c>
      <c r="D34" s="14">
        <v>6969603.0099999998</v>
      </c>
      <c r="E34" s="14">
        <v>6894779.1900000004</v>
      </c>
      <c r="F34" s="14">
        <v>6763222.3799999999</v>
      </c>
      <c r="G34" s="14">
        <f t="shared" si="6"/>
        <v>74823.819999999367</v>
      </c>
    </row>
    <row r="35" spans="1:7" ht="14.4" x14ac:dyDescent="0.3">
      <c r="A35" s="13" t="s">
        <v>38</v>
      </c>
      <c r="B35" s="14">
        <v>669500</v>
      </c>
      <c r="C35" s="14">
        <v>211000</v>
      </c>
      <c r="D35" s="14">
        <v>880500</v>
      </c>
      <c r="E35" s="14">
        <v>512154.64</v>
      </c>
      <c r="F35" s="14">
        <v>489423.64</v>
      </c>
      <c r="G35" s="14">
        <f t="shared" si="6"/>
        <v>368345.36</v>
      </c>
    </row>
    <row r="36" spans="1:7" ht="14.4" x14ac:dyDescent="0.3">
      <c r="A36" s="13" t="s">
        <v>39</v>
      </c>
      <c r="B36" s="14">
        <v>6005500</v>
      </c>
      <c r="C36" s="14">
        <v>899500</v>
      </c>
      <c r="D36" s="14">
        <v>6905000</v>
      </c>
      <c r="E36" s="14">
        <v>6308591.9699999997</v>
      </c>
      <c r="F36" s="14">
        <v>5422297.0899999999</v>
      </c>
      <c r="G36" s="14">
        <f t="shared" si="6"/>
        <v>596408.03000000026</v>
      </c>
    </row>
    <row r="37" spans="1:7" ht="14.4" x14ac:dyDescent="0.3">
      <c r="A37" s="13" t="s">
        <v>40</v>
      </c>
      <c r="B37" s="14">
        <v>27740142.5</v>
      </c>
      <c r="C37" s="14">
        <v>7729477.8600000003</v>
      </c>
      <c r="D37" s="14">
        <v>35469620.359999999</v>
      </c>
      <c r="E37" s="14">
        <v>34444559.479999997</v>
      </c>
      <c r="F37" s="14">
        <v>33604062.07</v>
      </c>
      <c r="G37" s="14">
        <f t="shared" si="6"/>
        <v>1025060.8800000027</v>
      </c>
    </row>
    <row r="38" spans="1:7" ht="14.4" x14ac:dyDescent="0.3">
      <c r="A38" s="12" t="s">
        <v>41</v>
      </c>
      <c r="B38" s="11">
        <f>SUM(B39:B47)</f>
        <v>44830315.329999998</v>
      </c>
      <c r="C38" s="11">
        <f t="shared" ref="C38:G38" si="7">SUM(C39:C47)</f>
        <v>11212713.829999998</v>
      </c>
      <c r="D38" s="11">
        <f t="shared" si="7"/>
        <v>56043029.160000004</v>
      </c>
      <c r="E38" s="11">
        <f t="shared" si="7"/>
        <v>43108680.780000009</v>
      </c>
      <c r="F38" s="11">
        <f t="shared" si="7"/>
        <v>41926849.760000005</v>
      </c>
      <c r="G38" s="11">
        <f t="shared" si="7"/>
        <v>12934348.380000001</v>
      </c>
    </row>
    <row r="39" spans="1:7" ht="14.4" x14ac:dyDescent="0.3">
      <c r="A39" s="13" t="s">
        <v>42</v>
      </c>
      <c r="B39" s="14">
        <v>25479579.109999999</v>
      </c>
      <c r="C39" s="14">
        <v>11087567.59</v>
      </c>
      <c r="D39" s="14">
        <v>36567146.700000003</v>
      </c>
      <c r="E39" s="14">
        <v>23885360.440000001</v>
      </c>
      <c r="F39" s="14">
        <v>23885360.440000001</v>
      </c>
      <c r="G39" s="14">
        <f>D39-E39</f>
        <v>12681786.260000002</v>
      </c>
    </row>
    <row r="40" spans="1:7" ht="14.4" x14ac:dyDescent="0.3">
      <c r="A40" s="13" t="s">
        <v>43</v>
      </c>
      <c r="B40" s="14"/>
      <c r="C40" s="14"/>
      <c r="D40" s="14">
        <v>0</v>
      </c>
      <c r="E40" s="14"/>
      <c r="F40" s="14"/>
      <c r="G40" s="14">
        <f t="shared" ref="G40:G47" si="8">D40-E40</f>
        <v>0</v>
      </c>
    </row>
    <row r="41" spans="1:7" ht="14.4" x14ac:dyDescent="0.3">
      <c r="A41" s="13" t="s">
        <v>44</v>
      </c>
      <c r="B41" s="14">
        <v>2950000</v>
      </c>
      <c r="C41" s="14">
        <v>257489.29</v>
      </c>
      <c r="D41" s="14">
        <v>3207489.29</v>
      </c>
      <c r="E41" s="14">
        <v>3108579.6</v>
      </c>
      <c r="F41" s="14">
        <v>3108579.6</v>
      </c>
      <c r="G41" s="14">
        <f t="shared" si="8"/>
        <v>98909.689999999944</v>
      </c>
    </row>
    <row r="42" spans="1:7" ht="14.4" x14ac:dyDescent="0.3">
      <c r="A42" s="13" t="s">
        <v>45</v>
      </c>
      <c r="B42" s="14">
        <v>9984000</v>
      </c>
      <c r="C42" s="14">
        <v>1762225.18</v>
      </c>
      <c r="D42" s="14">
        <v>11746225.18</v>
      </c>
      <c r="E42" s="14">
        <v>11592572.75</v>
      </c>
      <c r="F42" s="14">
        <v>10410741.73</v>
      </c>
      <c r="G42" s="14">
        <f t="shared" si="8"/>
        <v>153652.4299999997</v>
      </c>
    </row>
    <row r="43" spans="1:7" ht="14.4" x14ac:dyDescent="0.3">
      <c r="A43" s="13" t="s">
        <v>46</v>
      </c>
      <c r="B43" s="14">
        <v>6416736.2199999997</v>
      </c>
      <c r="C43" s="14">
        <v>-1894568.23</v>
      </c>
      <c r="D43" s="14">
        <v>4522167.99</v>
      </c>
      <c r="E43" s="14">
        <v>4522167.99</v>
      </c>
      <c r="F43" s="14">
        <v>4522167.99</v>
      </c>
      <c r="G43" s="14">
        <f t="shared" si="8"/>
        <v>0</v>
      </c>
    </row>
    <row r="44" spans="1:7" ht="14.4" x14ac:dyDescent="0.3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ht="14.4" x14ac:dyDescent="0.3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ht="14.4" x14ac:dyDescent="0.3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ht="14.4" x14ac:dyDescent="0.3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ht="14.4" x14ac:dyDescent="0.3">
      <c r="A48" s="12" t="s">
        <v>51</v>
      </c>
      <c r="B48" s="11">
        <f>SUM(B49:B57)</f>
        <v>1002000</v>
      </c>
      <c r="C48" s="11">
        <f t="shared" ref="C48:G48" si="9">SUM(C49:C57)</f>
        <v>2297914.4300000002</v>
      </c>
      <c r="D48" s="11">
        <f t="shared" si="9"/>
        <v>3299914.43</v>
      </c>
      <c r="E48" s="11">
        <f t="shared" si="9"/>
        <v>2565797.66</v>
      </c>
      <c r="F48" s="11">
        <f t="shared" si="9"/>
        <v>1786765</v>
      </c>
      <c r="G48" s="11">
        <f t="shared" si="9"/>
        <v>734116.77000000025</v>
      </c>
    </row>
    <row r="49" spans="1:7" ht="14.4" x14ac:dyDescent="0.3">
      <c r="A49" s="13" t="s">
        <v>52</v>
      </c>
      <c r="B49" s="14">
        <v>232000</v>
      </c>
      <c r="C49" s="14">
        <v>841061.89</v>
      </c>
      <c r="D49" s="14">
        <v>1073061.8900000001</v>
      </c>
      <c r="E49" s="14">
        <v>676632.98</v>
      </c>
      <c r="F49" s="14">
        <v>358633.01</v>
      </c>
      <c r="G49" s="14">
        <f>D49-E49</f>
        <v>396428.91000000015</v>
      </c>
    </row>
    <row r="50" spans="1:7" ht="14.4" x14ac:dyDescent="0.3">
      <c r="A50" s="13" t="s">
        <v>53</v>
      </c>
      <c r="B50" s="14"/>
      <c r="C50" s="14"/>
      <c r="D50" s="14">
        <v>0</v>
      </c>
      <c r="E50" s="14"/>
      <c r="F50" s="14"/>
      <c r="G50" s="14">
        <f t="shared" ref="G50:G57" si="10">D50-E50</f>
        <v>0</v>
      </c>
    </row>
    <row r="51" spans="1:7" ht="14.4" x14ac:dyDescent="0.3">
      <c r="A51" s="13" t="s">
        <v>54</v>
      </c>
      <c r="B51" s="14">
        <v>10000</v>
      </c>
      <c r="C51" s="14">
        <v>55000</v>
      </c>
      <c r="D51" s="14">
        <v>65000</v>
      </c>
      <c r="E51" s="14">
        <v>52186.03</v>
      </c>
      <c r="F51" s="14">
        <v>14103.28</v>
      </c>
      <c r="G51" s="14">
        <f t="shared" si="10"/>
        <v>12813.970000000001</v>
      </c>
    </row>
    <row r="52" spans="1:7" ht="14.4" x14ac:dyDescent="0.3">
      <c r="A52" s="13" t="s">
        <v>55</v>
      </c>
      <c r="B52" s="14"/>
      <c r="C52" s="14"/>
      <c r="D52" s="14">
        <v>0</v>
      </c>
      <c r="E52" s="14"/>
      <c r="F52" s="14"/>
      <c r="G52" s="14">
        <f t="shared" si="10"/>
        <v>0</v>
      </c>
    </row>
    <row r="53" spans="1:7" ht="14.4" x14ac:dyDescent="0.3">
      <c r="A53" s="13" t="s">
        <v>56</v>
      </c>
      <c r="B53" s="14"/>
      <c r="C53" s="14"/>
      <c r="D53" s="14">
        <v>0</v>
      </c>
      <c r="E53" s="14"/>
      <c r="F53" s="14"/>
      <c r="G53" s="14">
        <f t="shared" si="10"/>
        <v>0</v>
      </c>
    </row>
    <row r="54" spans="1:7" ht="14.4" x14ac:dyDescent="0.3">
      <c r="A54" s="13" t="s">
        <v>57</v>
      </c>
      <c r="B54" s="14">
        <v>150000</v>
      </c>
      <c r="C54" s="14">
        <v>1811852.54</v>
      </c>
      <c r="D54" s="14">
        <v>1961852.54</v>
      </c>
      <c r="E54" s="14">
        <v>1836978.65</v>
      </c>
      <c r="F54" s="14">
        <v>1414028.71</v>
      </c>
      <c r="G54" s="14">
        <f t="shared" si="10"/>
        <v>124873.89000000013</v>
      </c>
    </row>
    <row r="55" spans="1:7" ht="14.4" x14ac:dyDescent="0.3">
      <c r="A55" s="13" t="s">
        <v>58</v>
      </c>
      <c r="B55" s="14"/>
      <c r="C55" s="14"/>
      <c r="D55" s="14">
        <v>0</v>
      </c>
      <c r="E55" s="14"/>
      <c r="F55" s="14"/>
      <c r="G55" s="14">
        <f t="shared" si="10"/>
        <v>0</v>
      </c>
    </row>
    <row r="56" spans="1:7" ht="14.4" x14ac:dyDescent="0.3">
      <c r="A56" s="13" t="s">
        <v>59</v>
      </c>
      <c r="B56" s="14">
        <v>510000</v>
      </c>
      <c r="C56" s="14">
        <v>-510000</v>
      </c>
      <c r="D56" s="14">
        <v>0</v>
      </c>
      <c r="E56" s="14">
        <v>0</v>
      </c>
      <c r="F56" s="14">
        <v>0</v>
      </c>
      <c r="G56" s="14">
        <f t="shared" si="10"/>
        <v>0</v>
      </c>
    </row>
    <row r="57" spans="1:7" ht="14.4" x14ac:dyDescent="0.3">
      <c r="A57" s="13" t="s">
        <v>60</v>
      </c>
      <c r="B57" s="14">
        <v>100000</v>
      </c>
      <c r="C57" s="14">
        <v>100000</v>
      </c>
      <c r="D57" s="14">
        <v>200000</v>
      </c>
      <c r="E57" s="14">
        <v>0</v>
      </c>
      <c r="F57" s="14">
        <v>0</v>
      </c>
      <c r="G57" s="14">
        <f t="shared" si="10"/>
        <v>200000</v>
      </c>
    </row>
    <row r="58" spans="1:7" ht="14.4" x14ac:dyDescent="0.3">
      <c r="A58" s="12" t="s">
        <v>61</v>
      </c>
      <c r="B58" s="11">
        <f>SUM(B59:B61)</f>
        <v>4200000</v>
      </c>
      <c r="C58" s="11">
        <f t="shared" ref="C58:G58" si="11">SUM(C59:C61)</f>
        <v>18803432.639999997</v>
      </c>
      <c r="D58" s="11">
        <f t="shared" si="11"/>
        <v>23003432.639999997</v>
      </c>
      <c r="E58" s="11">
        <f t="shared" si="11"/>
        <v>17663005.18</v>
      </c>
      <c r="F58" s="11">
        <f t="shared" si="11"/>
        <v>14700946.640000001</v>
      </c>
      <c r="G58" s="11">
        <f t="shared" si="11"/>
        <v>5340427.459999999</v>
      </c>
    </row>
    <row r="59" spans="1:7" ht="14.4" x14ac:dyDescent="0.3">
      <c r="A59" s="13" t="s">
        <v>62</v>
      </c>
      <c r="B59" s="14">
        <v>4200000</v>
      </c>
      <c r="C59" s="14">
        <v>11769935.359999999</v>
      </c>
      <c r="D59" s="14">
        <v>15969935.359999999</v>
      </c>
      <c r="E59" s="14">
        <v>14836961.140000001</v>
      </c>
      <c r="F59" s="14">
        <v>11874902.6</v>
      </c>
      <c r="G59" s="14">
        <f>D59-E59</f>
        <v>1132974.2199999988</v>
      </c>
    </row>
    <row r="60" spans="1:7" ht="14.4" x14ac:dyDescent="0.3">
      <c r="A60" s="13" t="s">
        <v>63</v>
      </c>
      <c r="B60" s="14">
        <v>0</v>
      </c>
      <c r="C60" s="14">
        <v>5855893.3300000001</v>
      </c>
      <c r="D60" s="14">
        <v>5855893.3300000001</v>
      </c>
      <c r="E60" s="14">
        <v>1762467.63</v>
      </c>
      <c r="F60" s="14">
        <v>1762467.63</v>
      </c>
      <c r="G60" s="14">
        <f t="shared" ref="G60:G61" si="12">D60-E60</f>
        <v>4093425.7</v>
      </c>
    </row>
    <row r="61" spans="1:7" ht="14.4" x14ac:dyDescent="0.3">
      <c r="A61" s="13" t="s">
        <v>64</v>
      </c>
      <c r="B61" s="14">
        <v>0</v>
      </c>
      <c r="C61" s="14">
        <v>1177603.95</v>
      </c>
      <c r="D61" s="14">
        <v>1177603.95</v>
      </c>
      <c r="E61" s="14">
        <v>1063576.4099999999</v>
      </c>
      <c r="F61" s="14">
        <v>1063576.4099999999</v>
      </c>
      <c r="G61" s="14">
        <f t="shared" si="12"/>
        <v>114027.54000000004</v>
      </c>
    </row>
    <row r="62" spans="1:7" ht="14.4" x14ac:dyDescent="0.3">
      <c r="A62" s="12" t="s">
        <v>65</v>
      </c>
      <c r="B62" s="11">
        <f>SUM(B63:B67,B69:B70)</f>
        <v>200000</v>
      </c>
      <c r="C62" s="11">
        <f t="shared" ref="C62:G62" si="13">SUM(C63:C67,C69:C70)</f>
        <v>0</v>
      </c>
      <c r="D62" s="11">
        <f t="shared" si="13"/>
        <v>200000</v>
      </c>
      <c r="E62" s="11">
        <f t="shared" si="13"/>
        <v>0</v>
      </c>
      <c r="F62" s="11">
        <f t="shared" si="13"/>
        <v>0</v>
      </c>
      <c r="G62" s="11">
        <f t="shared" si="13"/>
        <v>200000</v>
      </c>
    </row>
    <row r="63" spans="1:7" ht="14.4" x14ac:dyDescent="0.3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4.4" x14ac:dyDescent="0.3">
      <c r="A64" s="13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4">D64-E64</f>
        <v>0</v>
      </c>
    </row>
    <row r="65" spans="1:7" ht="14.4" x14ac:dyDescent="0.3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ht="14.4" x14ac:dyDescent="0.3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ht="14.4" x14ac:dyDescent="0.3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ht="14.4" x14ac:dyDescent="0.3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ht="14.4" x14ac:dyDescent="0.3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ht="14.4" x14ac:dyDescent="0.3">
      <c r="A70" s="13" t="s">
        <v>73</v>
      </c>
      <c r="B70" s="14">
        <v>200000</v>
      </c>
      <c r="C70" s="14">
        <v>0</v>
      </c>
      <c r="D70" s="14">
        <v>200000</v>
      </c>
      <c r="E70" s="14">
        <v>0</v>
      </c>
      <c r="F70" s="14">
        <v>0</v>
      </c>
      <c r="G70" s="14">
        <f t="shared" si="14"/>
        <v>200000</v>
      </c>
    </row>
    <row r="71" spans="1:7" ht="14.4" x14ac:dyDescent="0.3">
      <c r="A71" s="12" t="s">
        <v>74</v>
      </c>
      <c r="B71" s="11">
        <f>SUM(B72:B74)</f>
        <v>4040000</v>
      </c>
      <c r="C71" s="11">
        <f t="shared" ref="C71:G71" si="15">SUM(C72:C74)</f>
        <v>10448427.98</v>
      </c>
      <c r="D71" s="11">
        <f t="shared" si="15"/>
        <v>14488427.98</v>
      </c>
      <c r="E71" s="11">
        <f t="shared" si="15"/>
        <v>14488427.98</v>
      </c>
      <c r="F71" s="11">
        <f t="shared" si="15"/>
        <v>14488427.98</v>
      </c>
      <c r="G71" s="11">
        <f t="shared" si="15"/>
        <v>0</v>
      </c>
    </row>
    <row r="72" spans="1:7" ht="14.4" x14ac:dyDescent="0.3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4.4" x14ac:dyDescent="0.3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ht="14.4" x14ac:dyDescent="0.3">
      <c r="A74" s="13" t="s">
        <v>77</v>
      </c>
      <c r="B74" s="14">
        <v>4040000</v>
      </c>
      <c r="C74" s="14">
        <v>10448427.98</v>
      </c>
      <c r="D74" s="14">
        <v>14488427.98</v>
      </c>
      <c r="E74" s="14">
        <v>14488427.98</v>
      </c>
      <c r="F74" s="14">
        <v>14488427.98</v>
      </c>
      <c r="G74" s="14">
        <f t="shared" si="16"/>
        <v>0</v>
      </c>
    </row>
    <row r="75" spans="1:7" ht="14.4" x14ac:dyDescent="0.3">
      <c r="A75" s="12" t="s">
        <v>78</v>
      </c>
      <c r="B75" s="11">
        <f>SUM(B76:B82)</f>
        <v>0</v>
      </c>
      <c r="C75" s="11">
        <f t="shared" ref="C75:G75" si="17">SUM(C76:C82)</f>
        <v>0</v>
      </c>
      <c r="D75" s="11">
        <f t="shared" si="17"/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</row>
    <row r="76" spans="1:7" ht="14.4" x14ac:dyDescent="0.3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4.4" x14ac:dyDescent="0.3">
      <c r="A77" s="13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18">D77-E77</f>
        <v>0</v>
      </c>
    </row>
    <row r="78" spans="1:7" ht="14.4" x14ac:dyDescent="0.3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ht="14.4" x14ac:dyDescent="0.3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ht="14.4" x14ac:dyDescent="0.3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ht="14.4" x14ac:dyDescent="0.3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ht="14.4" x14ac:dyDescent="0.3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ht="14.4" x14ac:dyDescent="0.3">
      <c r="A83" s="15"/>
      <c r="B83" s="16"/>
      <c r="C83" s="16"/>
      <c r="D83" s="16"/>
      <c r="E83" s="16"/>
      <c r="F83" s="16"/>
      <c r="G83" s="16"/>
    </row>
    <row r="84" spans="1:7" ht="14.4" x14ac:dyDescent="0.3">
      <c r="A84" s="17" t="s">
        <v>86</v>
      </c>
      <c r="B84" s="11">
        <f>SUM(B85,B93,B103,B113,B123,B133,B137,B146,B150)</f>
        <v>178425248</v>
      </c>
      <c r="C84" s="11">
        <f t="shared" ref="C84:G84" si="19">SUM(C85,C93,C103,C113,C123,C133,C137,C146,C150)</f>
        <v>196006254.95000002</v>
      </c>
      <c r="D84" s="11">
        <f t="shared" si="19"/>
        <v>374431502.94999999</v>
      </c>
      <c r="E84" s="11">
        <f t="shared" si="19"/>
        <v>330089075.01999998</v>
      </c>
      <c r="F84" s="11">
        <f t="shared" si="19"/>
        <v>316549747.90999997</v>
      </c>
      <c r="G84" s="11">
        <f t="shared" si="19"/>
        <v>44342427.929999992</v>
      </c>
    </row>
    <row r="85" spans="1:7" ht="14.4" x14ac:dyDescent="0.3">
      <c r="A85" s="12" t="s">
        <v>13</v>
      </c>
      <c r="B85" s="11">
        <f>SUM(B86:B92)</f>
        <v>71591558.189999998</v>
      </c>
      <c r="C85" s="11">
        <f t="shared" ref="C85:G85" si="20">SUM(C86:C92)</f>
        <v>-9902124.2199999988</v>
      </c>
      <c r="D85" s="11">
        <f t="shared" si="20"/>
        <v>61689433.969999999</v>
      </c>
      <c r="E85" s="11">
        <f t="shared" si="20"/>
        <v>61656988.390000001</v>
      </c>
      <c r="F85" s="11">
        <f t="shared" si="20"/>
        <v>61656988.390000001</v>
      </c>
      <c r="G85" s="11">
        <f t="shared" si="20"/>
        <v>32445.580000000075</v>
      </c>
    </row>
    <row r="86" spans="1:7" ht="14.4" x14ac:dyDescent="0.3">
      <c r="A86" s="13" t="s">
        <v>14</v>
      </c>
      <c r="B86" s="14">
        <v>48574986.68</v>
      </c>
      <c r="C86" s="14">
        <v>-7653536.9199999999</v>
      </c>
      <c r="D86" s="14">
        <v>40921449.759999998</v>
      </c>
      <c r="E86" s="14">
        <v>40921449.759999998</v>
      </c>
      <c r="F86" s="14">
        <v>40921449.759999998</v>
      </c>
      <c r="G86" s="14">
        <f>D86-E86</f>
        <v>0</v>
      </c>
    </row>
    <row r="87" spans="1:7" ht="14.4" x14ac:dyDescent="0.3">
      <c r="A87" s="13" t="s">
        <v>15</v>
      </c>
      <c r="B87" s="14">
        <v>7519333.25</v>
      </c>
      <c r="C87" s="14">
        <v>-417900.46</v>
      </c>
      <c r="D87" s="14">
        <v>7101432.79</v>
      </c>
      <c r="E87" s="14">
        <v>7096432.79</v>
      </c>
      <c r="F87" s="14">
        <v>7096432.79</v>
      </c>
      <c r="G87" s="14">
        <f t="shared" ref="G87:G92" si="21">D87-E87</f>
        <v>5000</v>
      </c>
    </row>
    <row r="88" spans="1:7" ht="14.4" x14ac:dyDescent="0.3">
      <c r="A88" s="13" t="s">
        <v>16</v>
      </c>
      <c r="B88" s="14">
        <v>7339635.21</v>
      </c>
      <c r="C88" s="14">
        <v>-796543.53</v>
      </c>
      <c r="D88" s="14">
        <v>6543091.6799999997</v>
      </c>
      <c r="E88" s="14">
        <v>6543091.6799999997</v>
      </c>
      <c r="F88" s="14">
        <v>6543091.6799999997</v>
      </c>
      <c r="G88" s="14">
        <f t="shared" si="21"/>
        <v>0</v>
      </c>
    </row>
    <row r="89" spans="1:7" ht="14.4" x14ac:dyDescent="0.3">
      <c r="A89" s="13" t="s">
        <v>17</v>
      </c>
      <c r="B89" s="14">
        <v>1300000</v>
      </c>
      <c r="C89" s="14">
        <v>-224860.11</v>
      </c>
      <c r="D89" s="14">
        <v>1075139.8900000001</v>
      </c>
      <c r="E89" s="14">
        <v>1075139.8899999999</v>
      </c>
      <c r="F89" s="14">
        <v>1075139.8899999999</v>
      </c>
      <c r="G89" s="14">
        <f t="shared" si="21"/>
        <v>0</v>
      </c>
    </row>
    <row r="90" spans="1:7" ht="14.4" x14ac:dyDescent="0.3">
      <c r="A90" s="13" t="s">
        <v>18</v>
      </c>
      <c r="B90" s="14">
        <v>6857603.0499999998</v>
      </c>
      <c r="C90" s="14">
        <v>-809283.2</v>
      </c>
      <c r="D90" s="14">
        <v>6048319.8499999996</v>
      </c>
      <c r="E90" s="14">
        <v>6020874.2699999996</v>
      </c>
      <c r="F90" s="14">
        <v>6020874.2699999996</v>
      </c>
      <c r="G90" s="14">
        <f t="shared" si="21"/>
        <v>27445.580000000075</v>
      </c>
    </row>
    <row r="91" spans="1:7" ht="14.4" x14ac:dyDescent="0.3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ht="14.4" x14ac:dyDescent="0.3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ht="14.4" x14ac:dyDescent="0.3">
      <c r="A93" s="12" t="s">
        <v>21</v>
      </c>
      <c r="B93" s="11">
        <f>SUM(B94:B102)</f>
        <v>8230000</v>
      </c>
      <c r="C93" s="11">
        <f t="shared" ref="C93:G93" si="22">SUM(C94:C102)</f>
        <v>8147052.5199999996</v>
      </c>
      <c r="D93" s="11">
        <f t="shared" si="22"/>
        <v>16377052.520000001</v>
      </c>
      <c r="E93" s="11">
        <f t="shared" si="22"/>
        <v>16359400.680000002</v>
      </c>
      <c r="F93" s="11">
        <f t="shared" si="22"/>
        <v>15364643.120000001</v>
      </c>
      <c r="G93" s="11">
        <f t="shared" si="22"/>
        <v>17651.839999999851</v>
      </c>
    </row>
    <row r="94" spans="1:7" ht="14.4" x14ac:dyDescent="0.3">
      <c r="A94" s="13" t="s">
        <v>22</v>
      </c>
      <c r="B94" s="14">
        <v>0</v>
      </c>
      <c r="C94" s="14">
        <v>92549.81</v>
      </c>
      <c r="D94" s="14">
        <v>92549.81</v>
      </c>
      <c r="E94" s="14">
        <v>92549.81</v>
      </c>
      <c r="F94" s="14">
        <v>92549.81</v>
      </c>
      <c r="G94" s="14">
        <f>D94-E94</f>
        <v>0</v>
      </c>
    </row>
    <row r="95" spans="1:7" ht="14.4" x14ac:dyDescent="0.3">
      <c r="A95" s="13" t="s">
        <v>23</v>
      </c>
      <c r="B95" s="14">
        <v>100000</v>
      </c>
      <c r="C95" s="14">
        <v>19538</v>
      </c>
      <c r="D95" s="14">
        <v>119538</v>
      </c>
      <c r="E95" s="14">
        <v>119538</v>
      </c>
      <c r="F95" s="14">
        <v>119538</v>
      </c>
      <c r="G95" s="14">
        <f t="shared" ref="G95:G102" si="23">D95-E95</f>
        <v>0</v>
      </c>
    </row>
    <row r="96" spans="1:7" ht="14.4" x14ac:dyDescent="0.3">
      <c r="A96" s="13" t="s">
        <v>24</v>
      </c>
      <c r="B96" s="14"/>
      <c r="C96" s="14"/>
      <c r="D96" s="14">
        <v>0</v>
      </c>
      <c r="E96" s="14"/>
      <c r="F96" s="14"/>
      <c r="G96" s="14">
        <f t="shared" si="23"/>
        <v>0</v>
      </c>
    </row>
    <row r="97" spans="1:7" ht="14.4" x14ac:dyDescent="0.3">
      <c r="A97" s="13" t="s">
        <v>25</v>
      </c>
      <c r="B97" s="14">
        <v>1815000</v>
      </c>
      <c r="C97" s="14">
        <v>-91310.68</v>
      </c>
      <c r="D97" s="14">
        <v>1723689.32</v>
      </c>
      <c r="E97" s="14">
        <v>1723689.32</v>
      </c>
      <c r="F97" s="14">
        <v>1723689.32</v>
      </c>
      <c r="G97" s="14">
        <f t="shared" si="23"/>
        <v>0</v>
      </c>
    </row>
    <row r="98" spans="1:7" ht="14.4" x14ac:dyDescent="0.3">
      <c r="A98" s="18" t="s">
        <v>26</v>
      </c>
      <c r="B98" s="14">
        <v>80000</v>
      </c>
      <c r="C98" s="14">
        <v>-80000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ht="14.4" x14ac:dyDescent="0.3">
      <c r="A99" s="13" t="s">
        <v>27</v>
      </c>
      <c r="B99" s="14">
        <v>6200000</v>
      </c>
      <c r="C99" s="14">
        <v>5336875.3899999997</v>
      </c>
      <c r="D99" s="14">
        <v>11536875.390000001</v>
      </c>
      <c r="E99" s="14">
        <v>11536875.390000001</v>
      </c>
      <c r="F99" s="14">
        <v>10542117.83</v>
      </c>
      <c r="G99" s="14">
        <f t="shared" si="23"/>
        <v>0</v>
      </c>
    </row>
    <row r="100" spans="1:7" ht="14.4" x14ac:dyDescent="0.3">
      <c r="A100" s="13" t="s">
        <v>28</v>
      </c>
      <c r="B100" s="14">
        <v>15000</v>
      </c>
      <c r="C100" s="14">
        <v>2515800</v>
      </c>
      <c r="D100" s="14">
        <v>2530800</v>
      </c>
      <c r="E100" s="14">
        <v>2523668.16</v>
      </c>
      <c r="F100" s="14">
        <v>2523668.16</v>
      </c>
      <c r="G100" s="14">
        <f t="shared" si="23"/>
        <v>7131.839999999851</v>
      </c>
    </row>
    <row r="101" spans="1:7" ht="14.4" x14ac:dyDescent="0.3">
      <c r="A101" s="13" t="s">
        <v>29</v>
      </c>
      <c r="B101" s="14">
        <v>20000</v>
      </c>
      <c r="C101" s="14">
        <v>353600</v>
      </c>
      <c r="D101" s="14">
        <v>373600</v>
      </c>
      <c r="E101" s="14">
        <v>363080</v>
      </c>
      <c r="F101" s="14">
        <v>363080</v>
      </c>
      <c r="G101" s="14">
        <f t="shared" si="23"/>
        <v>10520</v>
      </c>
    </row>
    <row r="102" spans="1:7" ht="14.4" x14ac:dyDescent="0.3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ht="14.4" x14ac:dyDescent="0.3">
      <c r="A103" s="12" t="s">
        <v>31</v>
      </c>
      <c r="B103" s="11">
        <f>SUM(B104:B112)</f>
        <v>16449848.219999999</v>
      </c>
      <c r="C103" s="11">
        <f>SUM(C104:C112)</f>
        <v>28072164.82</v>
      </c>
      <c r="D103" s="11">
        <f t="shared" ref="D103:G103" si="24">SUM(D104:D112)</f>
        <v>44522013.039999999</v>
      </c>
      <c r="E103" s="11">
        <f t="shared" si="24"/>
        <v>43959205.229999997</v>
      </c>
      <c r="F103" s="11">
        <f t="shared" si="24"/>
        <v>34077731.439999998</v>
      </c>
      <c r="G103" s="11">
        <f t="shared" si="24"/>
        <v>562807.80999999994</v>
      </c>
    </row>
    <row r="104" spans="1:7" ht="14.4" x14ac:dyDescent="0.3">
      <c r="A104" s="13" t="s">
        <v>32</v>
      </c>
      <c r="B104" s="14">
        <v>5206242.71</v>
      </c>
      <c r="C104" s="14">
        <v>2973746.28</v>
      </c>
      <c r="D104" s="14">
        <v>8179988.9900000002</v>
      </c>
      <c r="E104" s="14">
        <v>8179988.9900000002</v>
      </c>
      <c r="F104" s="14">
        <v>5548380.4800000004</v>
      </c>
      <c r="G104" s="14">
        <f>D104-E104</f>
        <v>0</v>
      </c>
    </row>
    <row r="105" spans="1:7" ht="14.4" x14ac:dyDescent="0.3">
      <c r="A105" s="13" t="s">
        <v>33</v>
      </c>
      <c r="B105" s="14"/>
      <c r="C105" s="14"/>
      <c r="D105" s="14">
        <v>0</v>
      </c>
      <c r="E105" s="14"/>
      <c r="F105" s="14"/>
      <c r="G105" s="14">
        <f t="shared" ref="G105:G112" si="25">D105-E105</f>
        <v>0</v>
      </c>
    </row>
    <row r="106" spans="1:7" ht="14.4" x14ac:dyDescent="0.3">
      <c r="A106" s="13" t="s">
        <v>34</v>
      </c>
      <c r="B106" s="14">
        <v>289000</v>
      </c>
      <c r="C106" s="14">
        <v>5225677</v>
      </c>
      <c r="D106" s="14">
        <v>5514677</v>
      </c>
      <c r="E106" s="14">
        <v>4960290.72</v>
      </c>
      <c r="F106" s="14">
        <v>4960290.72</v>
      </c>
      <c r="G106" s="14">
        <f t="shared" si="25"/>
        <v>554386.28000000026</v>
      </c>
    </row>
    <row r="107" spans="1:7" ht="14.4" x14ac:dyDescent="0.3">
      <c r="A107" s="13" t="s">
        <v>35</v>
      </c>
      <c r="B107" s="14">
        <v>755000</v>
      </c>
      <c r="C107" s="14">
        <v>23129.41</v>
      </c>
      <c r="D107" s="14">
        <v>778129.41</v>
      </c>
      <c r="E107" s="14">
        <v>778129.41</v>
      </c>
      <c r="F107" s="14">
        <v>778129.41</v>
      </c>
      <c r="G107" s="14">
        <f t="shared" si="25"/>
        <v>0</v>
      </c>
    </row>
    <row r="108" spans="1:7" ht="14.4" x14ac:dyDescent="0.3">
      <c r="A108" s="13" t="s">
        <v>36</v>
      </c>
      <c r="B108" s="14">
        <v>7602674.3499999996</v>
      </c>
      <c r="C108" s="14">
        <v>15206119.449999999</v>
      </c>
      <c r="D108" s="14">
        <v>22808793.799999997</v>
      </c>
      <c r="E108" s="14">
        <v>22808793.800000001</v>
      </c>
      <c r="F108" s="14">
        <v>16034750.92</v>
      </c>
      <c r="G108" s="14">
        <f t="shared" si="25"/>
        <v>0</v>
      </c>
    </row>
    <row r="109" spans="1:7" ht="14.4" x14ac:dyDescent="0.3">
      <c r="A109" s="13" t="s">
        <v>37</v>
      </c>
      <c r="B109" s="14">
        <v>0</v>
      </c>
      <c r="C109" s="14">
        <v>70000</v>
      </c>
      <c r="D109" s="14">
        <v>70000</v>
      </c>
      <c r="E109" s="14">
        <v>69999.149999999994</v>
      </c>
      <c r="F109" s="14">
        <v>66559.75</v>
      </c>
      <c r="G109" s="14">
        <f t="shared" si="25"/>
        <v>0.85000000000582077</v>
      </c>
    </row>
    <row r="110" spans="1:7" ht="14.4" x14ac:dyDescent="0.3">
      <c r="A110" s="13" t="s">
        <v>38</v>
      </c>
      <c r="B110" s="14"/>
      <c r="C110" s="14"/>
      <c r="D110" s="14">
        <v>0</v>
      </c>
      <c r="E110" s="14"/>
      <c r="F110" s="14"/>
      <c r="G110" s="14">
        <f t="shared" si="25"/>
        <v>0</v>
      </c>
    </row>
    <row r="111" spans="1:7" ht="14.4" x14ac:dyDescent="0.3">
      <c r="A111" s="13" t="s">
        <v>39</v>
      </c>
      <c r="B111" s="14">
        <v>170572</v>
      </c>
      <c r="C111" s="14">
        <v>4723140.38</v>
      </c>
      <c r="D111" s="14">
        <v>4893712.38</v>
      </c>
      <c r="E111" s="14">
        <v>4885292.3600000003</v>
      </c>
      <c r="F111" s="14">
        <v>4885292.3600000003</v>
      </c>
      <c r="G111" s="14">
        <f t="shared" si="25"/>
        <v>8420.019999999553</v>
      </c>
    </row>
    <row r="112" spans="1:7" ht="14.4" x14ac:dyDescent="0.3">
      <c r="A112" s="13" t="s">
        <v>40</v>
      </c>
      <c r="B112" s="14">
        <v>2426359.16</v>
      </c>
      <c r="C112" s="14">
        <v>-149647.70000000001</v>
      </c>
      <c r="D112" s="14">
        <v>2276711.46</v>
      </c>
      <c r="E112" s="14">
        <v>2276710.7999999998</v>
      </c>
      <c r="F112" s="14">
        <v>1804327.8</v>
      </c>
      <c r="G112" s="14">
        <f t="shared" si="25"/>
        <v>0.66000000014901161</v>
      </c>
    </row>
    <row r="113" spans="1:7" ht="14.4" x14ac:dyDescent="0.3">
      <c r="A113" s="12" t="s">
        <v>41</v>
      </c>
      <c r="B113" s="11">
        <f>SUM(B114:B122)</f>
        <v>0</v>
      </c>
      <c r="C113" s="11">
        <f t="shared" ref="C113:G113" si="26">SUM(C114:C122)</f>
        <v>405000</v>
      </c>
      <c r="D113" s="11">
        <f t="shared" si="26"/>
        <v>405000</v>
      </c>
      <c r="E113" s="11">
        <f t="shared" si="26"/>
        <v>405000</v>
      </c>
      <c r="F113" s="11">
        <f t="shared" si="26"/>
        <v>405000</v>
      </c>
      <c r="G113" s="11">
        <f t="shared" si="26"/>
        <v>0</v>
      </c>
    </row>
    <row r="114" spans="1:7" ht="14.4" x14ac:dyDescent="0.3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ht="14.4" x14ac:dyDescent="0.3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7">D115-E115</f>
        <v>0</v>
      </c>
    </row>
    <row r="116" spans="1:7" ht="14.4" x14ac:dyDescent="0.3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7"/>
        <v>0</v>
      </c>
    </row>
    <row r="117" spans="1:7" ht="14.4" x14ac:dyDescent="0.3">
      <c r="A117" s="13" t="s">
        <v>45</v>
      </c>
      <c r="B117" s="14">
        <v>0</v>
      </c>
      <c r="C117" s="14">
        <v>405000</v>
      </c>
      <c r="D117" s="14">
        <v>405000</v>
      </c>
      <c r="E117" s="14">
        <v>405000</v>
      </c>
      <c r="F117" s="14">
        <v>405000</v>
      </c>
      <c r="G117" s="14">
        <f t="shared" si="27"/>
        <v>0</v>
      </c>
    </row>
    <row r="118" spans="1:7" ht="14.4" x14ac:dyDescent="0.3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7"/>
        <v>0</v>
      </c>
    </row>
    <row r="119" spans="1:7" ht="14.4" x14ac:dyDescent="0.3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7"/>
        <v>0</v>
      </c>
    </row>
    <row r="120" spans="1:7" ht="14.4" x14ac:dyDescent="0.3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7"/>
        <v>0</v>
      </c>
    </row>
    <row r="121" spans="1:7" ht="14.4" x14ac:dyDescent="0.3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7"/>
        <v>0</v>
      </c>
    </row>
    <row r="122" spans="1:7" ht="14.4" x14ac:dyDescent="0.3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7"/>
        <v>0</v>
      </c>
    </row>
    <row r="123" spans="1:7" ht="14.4" x14ac:dyDescent="0.3">
      <c r="A123" s="12" t="s">
        <v>51</v>
      </c>
      <c r="B123" s="11">
        <f>SUM(B124:B132)</f>
        <v>120000</v>
      </c>
      <c r="C123" s="11">
        <f t="shared" ref="C123:G123" si="28">SUM(C124:C132)</f>
        <v>4572513.18</v>
      </c>
      <c r="D123" s="11">
        <f t="shared" si="28"/>
        <v>4692513.18</v>
      </c>
      <c r="E123" s="11">
        <f t="shared" si="28"/>
        <v>4683765.46</v>
      </c>
      <c r="F123" s="11">
        <f t="shared" si="28"/>
        <v>4683765.46</v>
      </c>
      <c r="G123" s="11">
        <f t="shared" si="28"/>
        <v>8747.7200000002049</v>
      </c>
    </row>
    <row r="124" spans="1:7" ht="14.4" x14ac:dyDescent="0.3">
      <c r="A124" s="13" t="s">
        <v>52</v>
      </c>
      <c r="B124" s="14">
        <v>0</v>
      </c>
      <c r="C124" s="14">
        <v>323500.2</v>
      </c>
      <c r="D124" s="14">
        <v>323500.2</v>
      </c>
      <c r="E124" s="14">
        <v>323500.2</v>
      </c>
      <c r="F124" s="14">
        <v>323500.2</v>
      </c>
      <c r="G124" s="14">
        <f>D124-E124</f>
        <v>0</v>
      </c>
    </row>
    <row r="125" spans="1:7" ht="14.4" x14ac:dyDescent="0.3">
      <c r="A125" s="13" t="s">
        <v>53</v>
      </c>
      <c r="B125" s="14">
        <v>0</v>
      </c>
      <c r="C125" s="14">
        <v>435785.98</v>
      </c>
      <c r="D125" s="14">
        <v>435785.98</v>
      </c>
      <c r="E125" s="14">
        <v>435785.98</v>
      </c>
      <c r="F125" s="14">
        <v>435785.98</v>
      </c>
      <c r="G125" s="14">
        <f t="shared" ref="G125:G132" si="29">D125-E125</f>
        <v>0</v>
      </c>
    </row>
    <row r="126" spans="1:7" ht="14.4" x14ac:dyDescent="0.3">
      <c r="A126" s="13" t="s">
        <v>54</v>
      </c>
      <c r="B126" s="14"/>
      <c r="C126" s="14"/>
      <c r="D126" s="14">
        <v>0</v>
      </c>
      <c r="E126" s="14"/>
      <c r="F126" s="14"/>
      <c r="G126" s="14">
        <f t="shared" si="29"/>
        <v>0</v>
      </c>
    </row>
    <row r="127" spans="1:7" ht="14.4" x14ac:dyDescent="0.3">
      <c r="A127" s="13" t="s">
        <v>55</v>
      </c>
      <c r="B127" s="14">
        <v>0</v>
      </c>
      <c r="C127" s="14">
        <v>3761747</v>
      </c>
      <c r="D127" s="14">
        <v>3761747</v>
      </c>
      <c r="E127" s="14">
        <v>3752999.28</v>
      </c>
      <c r="F127" s="14">
        <v>3752999.28</v>
      </c>
      <c r="G127" s="14">
        <f t="shared" si="29"/>
        <v>8747.7200000002049</v>
      </c>
    </row>
    <row r="128" spans="1:7" ht="14.4" x14ac:dyDescent="0.3">
      <c r="A128" s="13" t="s">
        <v>56</v>
      </c>
      <c r="B128" s="14"/>
      <c r="C128" s="14"/>
      <c r="D128" s="14">
        <v>0</v>
      </c>
      <c r="E128" s="14"/>
      <c r="F128" s="14"/>
      <c r="G128" s="14">
        <f t="shared" si="29"/>
        <v>0</v>
      </c>
    </row>
    <row r="129" spans="1:7" ht="14.4" x14ac:dyDescent="0.3">
      <c r="A129" s="13" t="s">
        <v>57</v>
      </c>
      <c r="B129" s="14">
        <v>120000</v>
      </c>
      <c r="C129" s="14">
        <v>51480</v>
      </c>
      <c r="D129" s="14">
        <v>171480</v>
      </c>
      <c r="E129" s="14">
        <v>171480</v>
      </c>
      <c r="F129" s="14">
        <v>171480</v>
      </c>
      <c r="G129" s="14">
        <f t="shared" si="29"/>
        <v>0</v>
      </c>
    </row>
    <row r="130" spans="1:7" ht="14.4" x14ac:dyDescent="0.3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9"/>
        <v>0</v>
      </c>
    </row>
    <row r="131" spans="1:7" ht="14.4" x14ac:dyDescent="0.3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9"/>
        <v>0</v>
      </c>
    </row>
    <row r="132" spans="1:7" ht="14.4" x14ac:dyDescent="0.3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9"/>
        <v>0</v>
      </c>
    </row>
    <row r="133" spans="1:7" ht="14.4" x14ac:dyDescent="0.3">
      <c r="A133" s="12" t="s">
        <v>61</v>
      </c>
      <c r="B133" s="11">
        <f>SUM(B134:B136)</f>
        <v>76142217</v>
      </c>
      <c r="C133" s="11">
        <f t="shared" ref="C133:G133" si="30">SUM(C134:C136)</f>
        <v>162225772.59999999</v>
      </c>
      <c r="D133" s="11">
        <f t="shared" si="30"/>
        <v>238367989.59999999</v>
      </c>
      <c r="E133" s="11">
        <f t="shared" si="30"/>
        <v>194647214.62</v>
      </c>
      <c r="F133" s="11">
        <f t="shared" si="30"/>
        <v>191984118.86000001</v>
      </c>
      <c r="G133" s="11">
        <f t="shared" si="30"/>
        <v>43720774.979999989</v>
      </c>
    </row>
    <row r="134" spans="1:7" ht="14.4" x14ac:dyDescent="0.3">
      <c r="A134" s="13" t="s">
        <v>62</v>
      </c>
      <c r="B134" s="14">
        <v>76142217</v>
      </c>
      <c r="C134" s="14">
        <v>151551052.44999999</v>
      </c>
      <c r="D134" s="14">
        <v>227693269.44999999</v>
      </c>
      <c r="E134" s="14">
        <v>190971536.09</v>
      </c>
      <c r="F134" s="14">
        <v>188308440.33000001</v>
      </c>
      <c r="G134" s="14">
        <f>D134-E134</f>
        <v>36721733.359999985</v>
      </c>
    </row>
    <row r="135" spans="1:7" ht="14.4" x14ac:dyDescent="0.3">
      <c r="A135" s="13" t="s">
        <v>63</v>
      </c>
      <c r="B135" s="14">
        <v>0</v>
      </c>
      <c r="C135" s="14">
        <v>10000000</v>
      </c>
      <c r="D135" s="14">
        <v>10000000</v>
      </c>
      <c r="E135" s="14">
        <v>3000958.4</v>
      </c>
      <c r="F135" s="14">
        <v>3000958.4</v>
      </c>
      <c r="G135" s="14">
        <f t="shared" ref="G135:G136" si="31">D135-E135</f>
        <v>6999041.5999999996</v>
      </c>
    </row>
    <row r="136" spans="1:7" ht="14.4" x14ac:dyDescent="0.3">
      <c r="A136" s="13" t="s">
        <v>64</v>
      </c>
      <c r="B136" s="14">
        <v>0</v>
      </c>
      <c r="C136" s="14">
        <v>674720.15</v>
      </c>
      <c r="D136" s="14">
        <v>674720.15</v>
      </c>
      <c r="E136" s="14">
        <v>674720.13</v>
      </c>
      <c r="F136" s="14">
        <v>674720.13</v>
      </c>
      <c r="G136" s="14">
        <f t="shared" si="31"/>
        <v>2.0000000018626451E-2</v>
      </c>
    </row>
    <row r="137" spans="1:7" ht="14.4" x14ac:dyDescent="0.3">
      <c r="A137" s="12" t="s">
        <v>65</v>
      </c>
      <c r="B137" s="11">
        <f>SUM(B138:B142,B144:B145)</f>
        <v>0</v>
      </c>
      <c r="C137" s="11">
        <f t="shared" ref="C137:G137" si="32">SUM(C138:C142,C144:C145)</f>
        <v>0</v>
      </c>
      <c r="D137" s="11">
        <f t="shared" si="32"/>
        <v>0</v>
      </c>
      <c r="E137" s="11">
        <f t="shared" si="32"/>
        <v>0</v>
      </c>
      <c r="F137" s="11">
        <f t="shared" si="32"/>
        <v>0</v>
      </c>
      <c r="G137" s="11">
        <f t="shared" si="32"/>
        <v>0</v>
      </c>
    </row>
    <row r="138" spans="1:7" ht="14.4" x14ac:dyDescent="0.3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4.4" x14ac:dyDescent="0.3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3">D139-E139</f>
        <v>0</v>
      </c>
    </row>
    <row r="140" spans="1:7" ht="14.4" x14ac:dyDescent="0.3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3"/>
        <v>0</v>
      </c>
    </row>
    <row r="141" spans="1:7" ht="14.4" x14ac:dyDescent="0.3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3"/>
        <v>0</v>
      </c>
    </row>
    <row r="142" spans="1:7" ht="14.4" x14ac:dyDescent="0.3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3"/>
        <v>0</v>
      </c>
    </row>
    <row r="143" spans="1:7" ht="14.4" x14ac:dyDescent="0.3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3"/>
        <v>0</v>
      </c>
    </row>
    <row r="144" spans="1:7" ht="14.4" x14ac:dyDescent="0.3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3"/>
        <v>0</v>
      </c>
    </row>
    <row r="145" spans="1:7" ht="14.4" x14ac:dyDescent="0.3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3"/>
        <v>0</v>
      </c>
    </row>
    <row r="146" spans="1:7" ht="14.4" x14ac:dyDescent="0.3">
      <c r="A146" s="12" t="s">
        <v>74</v>
      </c>
      <c r="B146" s="11">
        <f>SUM(B147:B149)</f>
        <v>0</v>
      </c>
      <c r="C146" s="11">
        <f t="shared" ref="C146:G146" si="34">SUM(C147:C149)</f>
        <v>2563321.25</v>
      </c>
      <c r="D146" s="11">
        <f t="shared" si="34"/>
        <v>2563321.25</v>
      </c>
      <c r="E146" s="11">
        <f t="shared" si="34"/>
        <v>2563321.25</v>
      </c>
      <c r="F146" s="11">
        <f t="shared" si="34"/>
        <v>2563321.25</v>
      </c>
      <c r="G146" s="11">
        <f t="shared" si="34"/>
        <v>0</v>
      </c>
    </row>
    <row r="147" spans="1:7" ht="14.4" x14ac:dyDescent="0.3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4.4" x14ac:dyDescent="0.3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5">D148-E148</f>
        <v>0</v>
      </c>
    </row>
    <row r="149" spans="1:7" ht="14.4" x14ac:dyDescent="0.3">
      <c r="A149" s="13" t="s">
        <v>77</v>
      </c>
      <c r="B149" s="14">
        <v>0</v>
      </c>
      <c r="C149" s="14">
        <v>2563321.25</v>
      </c>
      <c r="D149" s="14">
        <v>2563321.25</v>
      </c>
      <c r="E149" s="14">
        <v>2563321.25</v>
      </c>
      <c r="F149" s="14">
        <v>2563321.25</v>
      </c>
      <c r="G149" s="14">
        <f t="shared" si="35"/>
        <v>0</v>
      </c>
    </row>
    <row r="150" spans="1:7" ht="14.4" x14ac:dyDescent="0.3">
      <c r="A150" s="12" t="s">
        <v>78</v>
      </c>
      <c r="B150" s="11">
        <f>SUM(B151:B157)</f>
        <v>5891624.5899999999</v>
      </c>
      <c r="C150" s="11">
        <f t="shared" ref="C150:G150" si="36">SUM(C151:C157)</f>
        <v>-77445.2</v>
      </c>
      <c r="D150" s="11">
        <f t="shared" si="36"/>
        <v>5814179.3899999997</v>
      </c>
      <c r="E150" s="11">
        <f t="shared" si="36"/>
        <v>5814179.3899999997</v>
      </c>
      <c r="F150" s="11">
        <f t="shared" si="36"/>
        <v>5814179.3899999997</v>
      </c>
      <c r="G150" s="11">
        <f t="shared" si="36"/>
        <v>0</v>
      </c>
    </row>
    <row r="151" spans="1:7" ht="14.4" x14ac:dyDescent="0.3">
      <c r="A151" s="13" t="s">
        <v>79</v>
      </c>
      <c r="B151" s="14">
        <v>3744000</v>
      </c>
      <c r="C151" s="14">
        <v>0</v>
      </c>
      <c r="D151" s="14">
        <v>3744000</v>
      </c>
      <c r="E151" s="14">
        <v>3744000</v>
      </c>
      <c r="F151" s="14">
        <v>3744000</v>
      </c>
      <c r="G151" s="14">
        <f>D151-E151</f>
        <v>0</v>
      </c>
    </row>
    <row r="152" spans="1:7" ht="14.4" x14ac:dyDescent="0.3">
      <c r="A152" s="13" t="s">
        <v>80</v>
      </c>
      <c r="B152" s="14">
        <v>2147624.59</v>
      </c>
      <c r="C152" s="14">
        <v>-77445.2</v>
      </c>
      <c r="D152" s="14">
        <v>2070179.39</v>
      </c>
      <c r="E152" s="14">
        <v>2070179.39</v>
      </c>
      <c r="F152" s="14">
        <v>2070179.39</v>
      </c>
      <c r="G152" s="14">
        <f t="shared" ref="G152:G157" si="37">D152-E152</f>
        <v>0</v>
      </c>
    </row>
    <row r="153" spans="1:7" ht="14.4" x14ac:dyDescent="0.3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7"/>
        <v>0</v>
      </c>
    </row>
    <row r="154" spans="1:7" ht="14.4" x14ac:dyDescent="0.3">
      <c r="A154" s="18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7"/>
        <v>0</v>
      </c>
    </row>
    <row r="155" spans="1:7" ht="14.4" x14ac:dyDescent="0.3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7"/>
        <v>0</v>
      </c>
    </row>
    <row r="156" spans="1:7" ht="14.4" x14ac:dyDescent="0.3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7"/>
        <v>0</v>
      </c>
    </row>
    <row r="157" spans="1:7" ht="14.4" x14ac:dyDescent="0.3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7"/>
        <v>0</v>
      </c>
    </row>
    <row r="158" spans="1:7" ht="14.4" x14ac:dyDescent="0.3">
      <c r="A158" s="19"/>
      <c r="B158" s="16"/>
      <c r="C158" s="16"/>
      <c r="D158" s="16"/>
      <c r="E158" s="16"/>
      <c r="F158" s="16"/>
      <c r="G158" s="16"/>
    </row>
    <row r="159" spans="1:7" ht="14.4" x14ac:dyDescent="0.3">
      <c r="A159" s="20" t="s">
        <v>87</v>
      </c>
      <c r="B159" s="11">
        <f>B9+B84</f>
        <v>488967938.38999999</v>
      </c>
      <c r="C159" s="11">
        <f t="shared" ref="C159:G159" si="38">C9+C84</f>
        <v>264158019.39000002</v>
      </c>
      <c r="D159" s="11">
        <f t="shared" si="38"/>
        <v>753125957.77999997</v>
      </c>
      <c r="E159" s="11">
        <f t="shared" si="38"/>
        <v>677296980.70000005</v>
      </c>
      <c r="F159" s="11">
        <f t="shared" si="38"/>
        <v>649488338.63999999</v>
      </c>
      <c r="G159" s="11">
        <f t="shared" si="38"/>
        <v>75828977.079999983</v>
      </c>
    </row>
    <row r="160" spans="1:7" ht="14.4" x14ac:dyDescent="0.3">
      <c r="A160" s="21"/>
      <c r="B160" s="22"/>
      <c r="C160" s="22"/>
      <c r="D160" s="22"/>
      <c r="E160" s="22"/>
      <c r="F160" s="22"/>
      <c r="G160" s="22"/>
    </row>
    <row r="161" spans="1:1" ht="14.4" hidden="1" x14ac:dyDescent="0.3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2020-02-07T20:52:34Z</dcterms:created>
  <dcterms:modified xsi:type="dcterms:W3CDTF">2020-02-07T20:52:51Z</dcterms:modified>
</cp:coreProperties>
</file>