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OAS 2017\"/>
    </mc:Choice>
  </mc:AlternateContent>
  <bookViews>
    <workbookView xWindow="0" yWindow="0" windowWidth="24000" windowHeight="9135"/>
  </bookViews>
  <sheets>
    <sheet name="POA2017" sheetId="7" r:id="rId1"/>
  </sheets>
  <definedNames>
    <definedName name="_xlnm._FilterDatabase" localSheetId="0" hidden="1">'POA2017'!$A$1:$AN$3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13" i="7" l="1"/>
  <c r="BD12" i="7"/>
  <c r="BD11" i="7"/>
  <c r="BD10" i="7"/>
  <c r="BD9" i="7"/>
  <c r="BD8" i="7"/>
  <c r="BD7" i="7"/>
  <c r="BD6" i="7"/>
  <c r="BD5" i="7"/>
  <c r="AO13" i="7"/>
  <c r="BP13" i="7" s="1"/>
  <c r="AO12" i="7"/>
  <c r="AO11" i="7"/>
  <c r="BP11" i="7" s="1"/>
  <c r="AO10" i="7"/>
  <c r="AO9" i="7"/>
  <c r="BP9" i="7" s="1"/>
  <c r="AO8" i="7"/>
  <c r="AO7" i="7"/>
  <c r="BP7" i="7" s="1"/>
  <c r="AO6" i="7"/>
  <c r="AO5" i="7"/>
  <c r="BC4" i="7"/>
  <c r="BB4" i="7"/>
  <c r="BA4" i="7"/>
  <c r="AZ4" i="7"/>
  <c r="AY4" i="7"/>
  <c r="AX4" i="7"/>
  <c r="AW4" i="7"/>
  <c r="AV4" i="7"/>
  <c r="AU4" i="7"/>
  <c r="AT4" i="7"/>
  <c r="AS4" i="7"/>
  <c r="AR4" i="7"/>
  <c r="BD4" i="7" s="1"/>
  <c r="AN4" i="7"/>
  <c r="AM4" i="7"/>
  <c r="AL4" i="7"/>
  <c r="AK4" i="7"/>
  <c r="AJ4" i="7"/>
  <c r="AI4" i="7"/>
  <c r="AH4" i="7"/>
  <c r="AG4" i="7"/>
  <c r="AF4" i="7"/>
  <c r="AE4" i="7"/>
  <c r="AD4" i="7"/>
  <c r="AC4" i="7"/>
  <c r="AO4" i="7" s="1"/>
  <c r="BP4" i="7" s="1"/>
  <c r="BP8" i="7" l="1"/>
  <c r="BP10" i="7"/>
  <c r="BP12" i="7"/>
  <c r="BP6" i="7"/>
  <c r="BP5" i="7"/>
</calcChain>
</file>

<file path=xl/comments1.xml><?xml version="1.0" encoding="utf-8"?>
<comments xmlns="http://schemas.openxmlformats.org/spreadsheetml/2006/main">
  <authors>
    <author>Miguel</author>
    <author>p</author>
    <author>Uriel</author>
  </authors>
  <commentList>
    <comment ref="D1"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1"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1" authorId="0" shapeId="0">
      <text>
        <r>
          <rPr>
            <b/>
            <sz val="9"/>
            <color indexed="81"/>
            <rFont val="Tahoma"/>
            <family val="2"/>
          </rPr>
          <t>Miguel:</t>
        </r>
        <r>
          <rPr>
            <sz val="9"/>
            <color indexed="81"/>
            <rFont val="Tahoma"/>
            <family val="2"/>
          </rPr>
          <t xml:space="preserve">
es el logro cuantitativo que se pretende alcanzar</t>
        </r>
      </text>
    </comment>
    <comment ref="J1" authorId="0" shapeId="0">
      <text>
        <r>
          <rPr>
            <b/>
            <sz val="9"/>
            <color indexed="81"/>
            <rFont val="Tahoma"/>
            <family val="2"/>
          </rPr>
          <t>Miguel:</t>
        </r>
        <r>
          <rPr>
            <sz val="9"/>
            <color indexed="81"/>
            <rFont val="Tahoma"/>
            <family val="2"/>
          </rPr>
          <t xml:space="preserve">
Responden a la pregunta ¿Cómo o mediante que?</t>
        </r>
      </text>
    </comment>
    <comment ref="N1" authorId="0" shapeId="0">
      <text>
        <r>
          <rPr>
            <b/>
            <sz val="9"/>
            <color indexed="81"/>
            <rFont val="Tahoma"/>
            <family val="2"/>
          </rPr>
          <t>Miguel:</t>
        </r>
        <r>
          <rPr>
            <sz val="9"/>
            <color indexed="81"/>
            <rFont val="Tahoma"/>
            <family val="2"/>
          </rPr>
          <t xml:space="preserve">
INDICAR CON EL NUMERO 1 SI LA ACCION DERIVA DE REGLAMENTO INTERNO DE LA DEPENDENCIA Y  NUMERO 2 CUANDO NO </t>
        </r>
      </text>
    </comment>
    <comment ref="O1" authorId="0" shapeId="0">
      <text>
        <r>
          <rPr>
            <b/>
            <sz val="9"/>
            <color indexed="81"/>
            <rFont val="Tahoma"/>
            <family val="2"/>
          </rPr>
          <t>Miguel:</t>
        </r>
        <r>
          <rPr>
            <sz val="9"/>
            <color indexed="81"/>
            <rFont val="Tahoma"/>
            <family val="2"/>
          </rPr>
          <t xml:space="preserve">
INDICAR SI ES UNA ACTIVIDAD COORDINADA CON OTRA AREA E INDICAR CUAL AREA</t>
        </r>
      </text>
    </comment>
    <comment ref="U1" authorId="0" shapeId="0">
      <text>
        <r>
          <rPr>
            <b/>
            <sz val="9"/>
            <color indexed="81"/>
            <rFont val="Tahoma"/>
            <family val="2"/>
          </rPr>
          <t>Miguel:</t>
        </r>
        <r>
          <rPr>
            <sz val="9"/>
            <color indexed="81"/>
            <rFont val="Tahoma"/>
            <family val="2"/>
          </rPr>
          <t xml:space="preserve">
BENEFICIO ,SOCIAL ECONOMICO ,ETC.</t>
        </r>
      </text>
    </comment>
    <comment ref="AO1" authorId="1" shapeId="0">
      <text>
        <r>
          <rPr>
            <b/>
            <sz val="8"/>
            <color indexed="81"/>
            <rFont val="Tahoma"/>
            <family val="2"/>
          </rPr>
          <t>Raul:</t>
        </r>
        <r>
          <rPr>
            <sz val="8"/>
            <color indexed="81"/>
            <rFont val="Tahoma"/>
            <family val="2"/>
          </rPr>
          <t xml:space="preserve">
Se coloco el porcentaje que se debe alcanzar al final de año</t>
        </r>
      </text>
    </comment>
    <comment ref="BD1" authorId="1" shapeId="0">
      <text>
        <r>
          <rPr>
            <b/>
            <sz val="8"/>
            <color indexed="81"/>
            <rFont val="Tahoma"/>
            <family val="2"/>
          </rPr>
          <t>Raul:</t>
        </r>
        <r>
          <rPr>
            <sz val="8"/>
            <color indexed="81"/>
            <rFont val="Tahoma"/>
            <family val="2"/>
          </rPr>
          <t xml:space="preserve">
Se coloco el porcentaje que se debe alcanzar al final de año</t>
        </r>
      </text>
    </comment>
    <comment ref="BP1" authorId="2" shapeId="0">
      <text>
        <r>
          <rPr>
            <b/>
            <sz val="9"/>
            <color indexed="81"/>
            <rFont val="Tahoma"/>
            <family val="2"/>
          </rPr>
          <t>Raul:</t>
        </r>
        <r>
          <rPr>
            <sz val="9"/>
            <color indexed="81"/>
            <rFont val="Tahoma"/>
            <family val="2"/>
          </rPr>
          <t xml:space="preserve">
Se coloco el porcentaje que se debe alcanzar al final de año</t>
        </r>
      </text>
    </comment>
    <comment ref="P3" authorId="0" shapeId="0">
      <text>
        <r>
          <rPr>
            <sz val="7"/>
            <color indexed="81"/>
            <rFont val="Tahoma"/>
            <family val="2"/>
          </rPr>
          <t>indicar monto de inversion si existe</t>
        </r>
      </text>
    </comment>
    <comment ref="Q3" authorId="0" shapeId="0">
      <text>
        <r>
          <rPr>
            <sz val="7"/>
            <color indexed="81"/>
            <rFont val="Tahoma"/>
            <family val="2"/>
          </rPr>
          <t>indicar monto de inversion si existe</t>
        </r>
      </text>
    </comment>
    <comment ref="R3" authorId="0" shapeId="0">
      <text>
        <r>
          <rPr>
            <sz val="7"/>
            <color indexed="81"/>
            <rFont val="Tahoma"/>
            <family val="2"/>
          </rPr>
          <t>indicar monto de inversion si exist</t>
        </r>
        <r>
          <rPr>
            <b/>
            <sz val="9"/>
            <color indexed="81"/>
            <rFont val="Tahoma"/>
            <family val="2"/>
          </rPr>
          <t>e</t>
        </r>
      </text>
    </comment>
    <comment ref="S3" authorId="0" shapeId="0">
      <text>
        <r>
          <rPr>
            <sz val="7"/>
            <color indexed="81"/>
            <rFont val="Tahoma"/>
            <family val="2"/>
          </rPr>
          <t>indicar monto de inversion si existe</t>
        </r>
      </text>
    </comment>
  </commentList>
</comments>
</file>

<file path=xl/sharedStrings.xml><?xml version="1.0" encoding="utf-8"?>
<sst xmlns="http://schemas.openxmlformats.org/spreadsheetml/2006/main" count="217" uniqueCount="119">
  <si>
    <t>DEPENDENCIA</t>
  </si>
  <si>
    <t>EJE</t>
  </si>
  <si>
    <t>LINEA ESTRATEGICA</t>
  </si>
  <si>
    <t>OBJETIVO</t>
  </si>
  <si>
    <t>META</t>
  </si>
  <si>
    <t>ESTRATEGIA</t>
  </si>
  <si>
    <t>PRODUCTOS EVIDENCIAS</t>
  </si>
  <si>
    <t xml:space="preserve">IMPACTO </t>
  </si>
  <si>
    <t>FECHA DE INICIO</t>
  </si>
  <si>
    <t>FECHA DE TERMINO</t>
  </si>
  <si>
    <t>AVANCES</t>
  </si>
  <si>
    <t>AVANCE 2015</t>
  </si>
  <si>
    <t>O</t>
  </si>
  <si>
    <t>N</t>
  </si>
  <si>
    <t>D</t>
  </si>
  <si>
    <t>E</t>
  </si>
  <si>
    <t>F</t>
  </si>
  <si>
    <t>M</t>
  </si>
  <si>
    <t>A</t>
  </si>
  <si>
    <t>J</t>
  </si>
  <si>
    <t>S</t>
  </si>
  <si>
    <t>AC</t>
  </si>
  <si>
    <t>EX</t>
  </si>
  <si>
    <t>PROGRAMADO</t>
  </si>
  <si>
    <t>REAL</t>
  </si>
  <si>
    <t>ACCIONES PROGRAMADAS</t>
  </si>
  <si>
    <t>INDICAR EL PROYECTO ESTRATEGICO AL QUE CORRESPONDE LA ACCION</t>
  </si>
  <si>
    <t>% DE AVANCE MENSUAL PROGRAMADO 2016</t>
  </si>
  <si>
    <t>% DE AVANCE MENSUAL PROGRAMADO 2017</t>
  </si>
  <si>
    <t>% DE AVANCE MENSUAL PROGRAMADO 2018</t>
  </si>
  <si>
    <t>% FINAL ALCANZADO AL 31 DE DICIEMBRE DE 2016</t>
  </si>
  <si>
    <t>% FINAL ALCANZADO AL 31 DE DICIEMBRE DE 2017</t>
  </si>
  <si>
    <t xml:space="preserve">INDICAR CON EL NUMERO 1 SI LA ACTIVIDAD PROGRAMADA A 2017 ES CONTINUA DE 2016 </t>
  </si>
  <si>
    <t>INDICAR CON EL NUMERO 1 SI LA ACTIVIDAD PROGRAMADA A 2017 CONTINUA AL 2018</t>
  </si>
  <si>
    <t>% FINAL ALCANZADO AL 3O DE SEPTIEMBRE DE 2018</t>
  </si>
  <si>
    <t>INDICAR CON EL NUMERO 1 SI LA ACCION  PROGRAMADA PARA 2017 DERIVA DE PROGRAMA DE GOBIERNO Y CON EL NUMERO 2 SI ES PROPUESTA ADICIONAL AL PROGRAMA DE GOBIERNO</t>
  </si>
  <si>
    <t>INDICAR CON EL NUMERO 1 SI LA ACCION  PROGRAMADA PARA 2018 DERIVA DE PROGRAMA DE GOBIERNO Y CON EL NUMERO 2 SI ES PROPUESTA ADICIONAL AL PROGRAMA DE GOBIERNO</t>
  </si>
  <si>
    <t>IN</t>
  </si>
  <si>
    <t>IN4</t>
  </si>
  <si>
    <t>IN41</t>
  </si>
  <si>
    <t>SISTEMATIZACIÓN, DESARROLLO Y AUTOMATIZACIÓN DE LOS PROCESOS ADMINISTRATIVOS, DE TELECOMUNICACIONES Y DE ATENCIÓN A LA CIUDADANÍA DEL MUNICIPIO DE SILAO</t>
  </si>
  <si>
    <t>IN411</t>
  </si>
  <si>
    <t xml:space="preserve"> Colaborar con todas las direcciones en tareas de diseño, obtención y mantenimiento de los sistemas de información y telecomunicaciones.</t>
  </si>
  <si>
    <t>IN4111</t>
  </si>
  <si>
    <t>Mantener funcionando los sistemas de telecomunicaciones al 100%</t>
  </si>
  <si>
    <t>IN411111</t>
  </si>
  <si>
    <t>Colaboración con la dirección de seguridad ciudadana en tareas de diseño, obtención y mantenimiento de los sistemas de información y telecomunicaciones para Mando, Control y vigilancia.</t>
  </si>
  <si>
    <t>IN4111111</t>
  </si>
  <si>
    <t>1. Mantener en óptimas condiciones las lineas telefonicas del 911.
2. Realizar llamadas de control a las 6 lineas telefonicas del 911 con la finalidad de verificar el funcionamiento de las mismas.</t>
  </si>
  <si>
    <t>6 Lineas Funcionando</t>
  </si>
  <si>
    <t>Reducir el tiempo de atencion en emergencias de la ciudadania</t>
  </si>
  <si>
    <t>IN5</t>
  </si>
  <si>
    <t>IN51</t>
  </si>
  <si>
    <t>IN511</t>
  </si>
  <si>
    <t>IN5111</t>
  </si>
  <si>
    <t>Vincular la informacion del 100% de las Direcciones que lo soliciten.</t>
  </si>
  <si>
    <t>IN511111</t>
  </si>
  <si>
    <t>Implementar un sistema de cómputo con una base de datos catastral que integre toda la
información necesaria de las diferentes dependencias del municipio para la toma de decisiones y dar una mejor
atención a la ciudadanía.</t>
  </si>
  <si>
    <t>IN5111111</t>
  </si>
  <si>
    <t>1. Administracion y Mantenimiento del sistema de Ingresos (SIMPRECAD Y UNICAD)
Con el propósito de
convertir los servicios que se prestan en instrumento útil para las políticas fiscales, urbanísticas y sociales, satisfaciendo las necesidades y expectativas de los distintos grupos de usuarios y de la sociedad en general.
2. Modificaciones al sistema SIMPRECAD.
3. Modificaciones al sistema UNICAD.
3. Respaldar las Bases de Datos.</t>
  </si>
  <si>
    <t>Sistema</t>
  </si>
  <si>
    <t>Dar una mejor atencion a la ciudadanania teniendo actualizada la informacion</t>
  </si>
  <si>
    <t>IN5112</t>
  </si>
  <si>
    <t>Interconectividad entre Presidencia-Educacion</t>
  </si>
  <si>
    <t>IN511211</t>
  </si>
  <si>
    <t>Enlazar dependencias para compartir informacion.</t>
  </si>
  <si>
    <t>IN5112111</t>
  </si>
  <si>
    <t>Antenas</t>
  </si>
  <si>
    <t>Ofrecer servicios de calidad y con menor tiempo de respuesta en los tramites de la ciudadania.</t>
  </si>
  <si>
    <t>IN5113</t>
  </si>
  <si>
    <t>Conectar en linea al 100% de las direcciones para mejorar la comunicación.</t>
  </si>
  <si>
    <t>IN511311</t>
  </si>
  <si>
    <t>Implementar una Intranet (BITRIX)</t>
  </si>
  <si>
    <t>IN5113111</t>
  </si>
  <si>
    <t>1. Administracion de INTRANET.
2. Mantenimiento de INTRANET.
3. Seguimiento de solicitudes de soporte de INTRANET.</t>
  </si>
  <si>
    <t>Intranet</t>
  </si>
  <si>
    <t>Mantener conectados a los Funcionarios para apoyar en la toma de decisiones.</t>
  </si>
  <si>
    <t>IN5114</t>
  </si>
  <si>
    <t>El 100% delos usuarios realicen la gestion de sus tramites.</t>
  </si>
  <si>
    <t>IN511411</t>
  </si>
  <si>
    <t>Implementación de un sistema de cómputo con una base de datos única que integre toda la
información necesaria de las diferentes dependencias del municipio para la toma de decisiones y dar una mejor
atención a la ciudadanía.</t>
  </si>
  <si>
    <t>IN5114111</t>
  </si>
  <si>
    <t>1. Administrar la Pag WEB para mejorar la atención a la ciudadanía.
2. Mantener funcionando la linea 070.
3. Implementar un sistema de Atencion ciudadana.</t>
  </si>
  <si>
    <t>Mejor Atencion a la ciudadania</t>
  </si>
  <si>
    <t>IN5115</t>
  </si>
  <si>
    <t>Habilitar el pago del Impuesto Predial via Internet a la ciudadania.</t>
  </si>
  <si>
    <t>IN511511</t>
  </si>
  <si>
    <t>IN5115111</t>
  </si>
  <si>
    <t xml:space="preserve">
1. Publicar la pag web para cobros en linea.
2. Contratar el servicio con el Banco para cobros en Linea (2018).
3. Programar el sistema de cobros via WEB.  para pagos  (2018)</t>
  </si>
  <si>
    <t>Pag de Cobros en Linea.
Estados de cuenta con los pagos Aplicados</t>
  </si>
  <si>
    <t>Acercar los servicios a la ciudadania</t>
  </si>
  <si>
    <t>IN5116</t>
  </si>
  <si>
    <t>Atender al 100% las solicitudes de fallas de los equipos de computo</t>
  </si>
  <si>
    <t>IN511611</t>
  </si>
  <si>
    <t>Dirigir y gestionar, de forma completa e integrada, las infraestructuras, los servicios, y los sistemas de información.</t>
  </si>
  <si>
    <t>IN5116111</t>
  </si>
  <si>
    <t>1. Programacion del plan de Mantenimiento preventivo anual (PAM).
2. Ejecutar el PAM
3. Realizar mantenimiento correctivo.</t>
  </si>
  <si>
    <t>Los equipos de informacion y telecomunicaciones funcionando</t>
  </si>
  <si>
    <t>Con los equipos de computo funcionando se da un servicio mas rapido a la ciudadania</t>
  </si>
  <si>
    <t>IN5117</t>
  </si>
  <si>
    <t>Modernizar el 100% de las telecomunicaciones que se autorizen.</t>
  </si>
  <si>
    <t>IN511711</t>
  </si>
  <si>
    <t>IN5117111</t>
  </si>
  <si>
    <t>1. Administrar las telecomunicaciones existentes.
2. Modernizar la red de telecomunicaciones de presidencia municipal.</t>
  </si>
  <si>
    <t>Velocidad de la coneccion a Internet</t>
  </si>
  <si>
    <t>IN5118</t>
  </si>
  <si>
    <t>Atender el 100% de los requerimientos de actualizacion.</t>
  </si>
  <si>
    <t>IN511811</t>
  </si>
  <si>
    <t>IN5118111</t>
  </si>
  <si>
    <t>1. Modernizar el software y hardware.
2. Proponer actualizaciones a los usuarios que lo soliciten.</t>
  </si>
  <si>
    <t>IN5119</t>
  </si>
  <si>
    <t>IN511911</t>
  </si>
  <si>
    <t>Automatizar los procesos de contabilidad, nomina, compras, inventarios.</t>
  </si>
  <si>
    <t>IN5119111</t>
  </si>
  <si>
    <t>1. Administrar los sistemas: NOMICAD, SIARCAD(inventarios), CONTACAD, CONTROL DE ASISTENCIA y TARIFICAD.
2. Dar soporte tecnico a los Sistemas: NOMICAD, SIARCAD(inventarios), CONTACAD, CONTROL DE ASISTENCIA y TARIFICAD.
3. Elaboracion de Credenciales.
4. Alta y Baja de empleados en el sistema de Asistencia.
5. Respaldar las Bases de Datos.
6 Proponer mejoras o en su defecto nuevos sistemas para la obtención de información que ayude a la toma de decisiones.</t>
  </si>
  <si>
    <t>Sistemas solicitados Actualizados</t>
  </si>
  <si>
    <t>GOBIERNO INNOVADOR Y CERCANO</t>
  </si>
  <si>
    <t>1. Analisis de factibilidad.
2. Eleccion de la mejor
3. opcion e implementar enlaces.
4. Administrar enlaces</t>
  </si>
  <si>
    <t>Administrar y/o Actualizar el 100% de los sitemas que se autorizen.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</si>
</sst>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 x14ac:knownFonts="1">
    <font>
      <sz val="11"/>
      <color theme="1"/>
      <name val="Calibri"/>
      <family val="2"/>
      <scheme val="minor"/>
    </font>
    <font>
      <sz val="10"/>
      <name val="Arial"/>
      <family val="2"/>
    </font>
    <font>
      <sz val="10"/>
      <color theme="1"/>
      <name val="Calibri"/>
      <family val="2"/>
      <scheme val="minor"/>
    </font>
    <font>
      <sz val="8"/>
      <name val="Arial"/>
      <family val="2"/>
    </font>
    <font>
      <sz val="7"/>
      <name val="Arial"/>
      <family val="2"/>
    </font>
    <font>
      <sz val="9"/>
      <color indexed="81"/>
      <name val="Tahoma"/>
      <family val="2"/>
    </font>
    <font>
      <b/>
      <sz val="9"/>
      <color indexed="81"/>
      <name val="Tahoma"/>
      <family val="2"/>
    </font>
    <font>
      <sz val="7"/>
      <color indexed="81"/>
      <name val="Tahoma"/>
      <family val="2"/>
    </font>
    <font>
      <sz val="7"/>
      <color theme="1"/>
      <name val="Calibri"/>
      <family val="2"/>
      <scheme val="minor"/>
    </font>
    <font>
      <sz val="6"/>
      <color theme="1"/>
      <name val="Calibri"/>
      <family val="2"/>
      <scheme val="minor"/>
    </font>
    <font>
      <sz val="11"/>
      <color theme="1"/>
      <name val="Calibri"/>
      <family val="2"/>
      <scheme val="minor"/>
    </font>
    <font>
      <sz val="8"/>
      <color theme="1"/>
      <name val="Calibri"/>
      <family val="2"/>
      <scheme val="minor"/>
    </font>
    <font>
      <sz val="8"/>
      <color theme="0"/>
      <name val="Calibri"/>
      <family val="2"/>
      <scheme val="minor"/>
    </font>
    <font>
      <b/>
      <sz val="8"/>
      <color indexed="81"/>
      <name val="Tahoma"/>
      <family val="2"/>
    </font>
    <font>
      <sz val="8"/>
      <color indexed="81"/>
      <name val="Tahoma"/>
      <family val="2"/>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10" fillId="0" borderId="0" applyFont="0" applyFill="0" applyBorder="0" applyAlignment="0" applyProtection="0"/>
  </cellStyleXfs>
  <cellXfs count="96">
    <xf numFmtId="0" fontId="0" fillId="0" borderId="0" xfId="0"/>
    <xf numFmtId="0" fontId="4"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justify" vertical="center" wrapText="1"/>
    </xf>
    <xf numFmtId="44" fontId="11" fillId="0" borderId="1" xfId="1" applyFont="1" applyFill="1" applyBorder="1" applyAlignment="1">
      <alignment horizontal="justify" vertical="center" wrapText="1"/>
    </xf>
    <xf numFmtId="14" fontId="11" fillId="0" borderId="1" xfId="0" applyNumberFormat="1" applyFont="1" applyFill="1" applyBorder="1" applyAlignment="1">
      <alignment horizontal="center" vertical="center" wrapText="1"/>
    </xf>
    <xf numFmtId="2" fontId="0" fillId="0" borderId="1" xfId="0" applyNumberFormat="1" applyBorder="1" applyAlignment="1">
      <alignment horizontal="center" vertical="center"/>
    </xf>
    <xf numFmtId="0" fontId="12" fillId="0" borderId="1"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1" xfId="0" applyFont="1" applyFill="1" applyBorder="1" applyAlignment="1">
      <alignment horizontal="center" vertical="center"/>
    </xf>
    <xf numFmtId="0" fontId="0" fillId="0" borderId="1" xfId="0"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7" xfId="0" applyFont="1" applyFill="1" applyBorder="1" applyAlignment="1">
      <alignment horizontal="center" vertical="center" wrapText="1"/>
    </xf>
    <xf numFmtId="0" fontId="11" fillId="0" borderId="27" xfId="0" applyFont="1" applyBorder="1" applyAlignment="1">
      <alignment horizontal="center" vertical="center" wrapText="1"/>
    </xf>
    <xf numFmtId="0" fontId="11" fillId="0" borderId="27" xfId="0" applyFont="1" applyBorder="1" applyAlignment="1">
      <alignment horizontal="justify" vertical="center" wrapText="1"/>
    </xf>
    <xf numFmtId="44" fontId="11" fillId="0" borderId="27" xfId="1" applyFont="1" applyBorder="1" applyAlignment="1">
      <alignment horizontal="justify" vertical="center" wrapText="1"/>
    </xf>
    <xf numFmtId="14" fontId="11" fillId="0" borderId="27" xfId="0" applyNumberFormat="1" applyFont="1" applyBorder="1" applyAlignment="1">
      <alignment horizontal="center" vertical="center" wrapText="1"/>
    </xf>
    <xf numFmtId="2" fontId="11" fillId="0" borderId="27" xfId="0" applyNumberFormat="1" applyFont="1" applyFill="1" applyBorder="1" applyAlignment="1">
      <alignment horizontal="center" vertical="center" wrapText="1"/>
    </xf>
    <xf numFmtId="0" fontId="11" fillId="0" borderId="27" xfId="0" applyFont="1" applyFill="1" applyBorder="1" applyAlignment="1">
      <alignment horizontal="justify" vertical="center" wrapText="1"/>
    </xf>
    <xf numFmtId="2" fontId="0" fillId="0" borderId="27" xfId="0" applyNumberFormat="1" applyBorder="1" applyAlignment="1">
      <alignment horizontal="center" vertical="center"/>
    </xf>
    <xf numFmtId="0" fontId="0" fillId="0" borderId="27" xfId="0"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31" xfId="0" applyFont="1" applyBorder="1" applyAlignment="1">
      <alignment horizontal="center" vertical="center" wrapText="1"/>
    </xf>
    <xf numFmtId="0" fontId="11" fillId="0" borderId="31" xfId="0" applyFont="1" applyFill="1" applyBorder="1" applyAlignment="1">
      <alignment horizontal="justify" vertical="center" wrapText="1"/>
    </xf>
    <xf numFmtId="44" fontId="11" fillId="0" borderId="31" xfId="1" applyFont="1" applyFill="1" applyBorder="1" applyAlignment="1">
      <alignment horizontal="justify" vertical="center" wrapText="1"/>
    </xf>
    <xf numFmtId="14" fontId="11" fillId="0" borderId="31" xfId="0" applyNumberFormat="1" applyFont="1" applyFill="1" applyBorder="1" applyAlignment="1">
      <alignment horizontal="center" vertical="center" wrapText="1"/>
    </xf>
    <xf numFmtId="2" fontId="0" fillId="0" borderId="31" xfId="0" applyNumberFormat="1" applyBorder="1" applyAlignment="1">
      <alignment horizontal="center" vertical="center"/>
    </xf>
    <xf numFmtId="0" fontId="0" fillId="0" borderId="31" xfId="0" applyBorder="1" applyAlignment="1">
      <alignment horizontal="center" vertical="center"/>
    </xf>
    <xf numFmtId="2" fontId="0" fillId="0" borderId="28" xfId="0" applyNumberFormat="1" applyBorder="1"/>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9" fillId="0" borderId="2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20"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2" fillId="2" borderId="19" xfId="0" applyFont="1" applyFill="1" applyBorder="1" applyAlignment="1">
      <alignment horizontal="center"/>
    </xf>
    <xf numFmtId="0" fontId="2" fillId="2" borderId="21" xfId="0" applyFont="1" applyFill="1" applyBorder="1" applyAlignment="1">
      <alignment horizont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4" borderId="20" xfId="0" applyFont="1" applyFill="1" applyBorder="1" applyAlignment="1">
      <alignment horizontal="center" vertical="center"/>
    </xf>
    <xf numFmtId="0" fontId="2" fillId="4" borderId="7"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0" xfId="0" applyFont="1" applyFill="1" applyBorder="1" applyAlignment="1">
      <alignment horizontal="center" vertical="center"/>
    </xf>
    <xf numFmtId="0" fontId="2" fillId="4" borderId="19" xfId="0" applyFont="1" applyFill="1" applyBorder="1" applyAlignment="1">
      <alignment horizontal="center"/>
    </xf>
    <xf numFmtId="0" fontId="2" fillId="4" borderId="21" xfId="0" applyFont="1" applyFill="1" applyBorder="1" applyAlignment="1">
      <alignment horizontal="center"/>
    </xf>
    <xf numFmtId="0" fontId="2" fillId="4" borderId="10" xfId="0" applyFont="1" applyFill="1" applyBorder="1" applyAlignment="1">
      <alignment horizontal="center"/>
    </xf>
    <xf numFmtId="0" fontId="2" fillId="0" borderId="20" xfId="0" applyFont="1" applyFill="1" applyBorder="1" applyAlignment="1">
      <alignment horizontal="center" vertical="center"/>
    </xf>
    <xf numFmtId="0" fontId="2" fillId="0" borderId="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19" xfId="0" applyFont="1" applyFill="1" applyBorder="1" applyAlignment="1">
      <alignment horizontal="center"/>
    </xf>
    <xf numFmtId="0" fontId="2" fillId="3" borderId="21" xfId="0" applyFont="1" applyFill="1" applyBorder="1" applyAlignment="1">
      <alignment horizontal="center"/>
    </xf>
    <xf numFmtId="0" fontId="2" fillId="3" borderId="10" xfId="0" applyFont="1" applyFill="1" applyBorder="1" applyAlignment="1">
      <alignment horizontal="center"/>
    </xf>
  </cellXfs>
  <cellStyles count="2">
    <cellStyle name="Moneda" xfId="1" builtinId="4"/>
    <cellStyle name="Normal" xfId="0" builtinId="0"/>
  </cellStyles>
  <dxfs count="3">
    <dxf>
      <font>
        <b/>
        <i val="0"/>
        <color auto="1"/>
      </font>
      <fill>
        <patternFill>
          <bgColor theme="4"/>
        </patternFill>
      </fill>
    </dxf>
    <dxf>
      <font>
        <b/>
        <i val="0"/>
        <color auto="1"/>
      </font>
      <fill>
        <patternFill>
          <bgColor theme="4"/>
        </patternFill>
      </fill>
    </dxf>
    <dxf>
      <font>
        <b/>
        <i val="0"/>
        <color auto="1"/>
      </font>
      <fill>
        <patternFill>
          <bgColor theme="4"/>
        </patternFill>
      </fill>
    </dxf>
  </dxfs>
  <tableStyles count="0" defaultTableStyle="TableStyleMedium2" defaultPivotStyle="PivotStyleLight16"/>
  <colors>
    <mruColors>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3"/>
  <sheetViews>
    <sheetView tabSelected="1" zoomScale="90" zoomScaleNormal="90" workbookViewId="0">
      <selection activeCell="I13" sqref="I13"/>
    </sheetView>
  </sheetViews>
  <sheetFormatPr baseColWidth="10" defaultColWidth="11.42578125" defaultRowHeight="15" x14ac:dyDescent="0.25"/>
  <cols>
    <col min="1" max="1" width="15.42578125" customWidth="1"/>
    <col min="2" max="3" width="5.28515625" customWidth="1"/>
    <col min="4" max="4" width="19.7109375" customWidth="1"/>
    <col min="5" max="5" width="6.140625" customWidth="1"/>
    <col min="6" max="6" width="24.42578125" customWidth="1"/>
    <col min="7" max="7" width="6.85546875" customWidth="1"/>
    <col min="8" max="8" width="13" customWidth="1"/>
    <col min="9" max="9" width="8" customWidth="1"/>
    <col min="10" max="10" width="16.7109375" customWidth="1"/>
    <col min="11" max="11" width="8.5703125" customWidth="1"/>
    <col min="12" max="13" width="26.7109375" customWidth="1"/>
    <col min="14" max="15" width="4" customWidth="1"/>
    <col min="16" max="17" width="5.28515625" customWidth="1"/>
    <col min="18" max="18" width="9.7109375" customWidth="1"/>
    <col min="19" max="19" width="5.28515625" customWidth="1"/>
    <col min="20" max="20" width="24.5703125" customWidth="1"/>
    <col min="21" max="21" width="18.42578125" customWidth="1"/>
    <col min="22" max="22" width="16.140625" customWidth="1"/>
    <col min="23" max="23" width="14.140625" customWidth="1"/>
    <col min="24" max="24" width="13.5703125" customWidth="1"/>
    <col min="25" max="25" width="7.85546875" customWidth="1"/>
    <col min="26" max="40" width="6.42578125" customWidth="1"/>
    <col min="41" max="41" width="11" customWidth="1"/>
    <col min="42" max="43" width="11.5703125" customWidth="1"/>
    <col min="44" max="55" width="6.42578125" customWidth="1"/>
    <col min="56" max="56" width="9.140625" customWidth="1"/>
    <col min="57" max="57" width="9.5703125" customWidth="1"/>
    <col min="58" max="58" width="12.5703125" customWidth="1"/>
    <col min="59" max="67" width="6.42578125" customWidth="1"/>
    <col min="68" max="68" width="13.140625" customWidth="1"/>
  </cols>
  <sheetData>
    <row r="1" spans="1:70" ht="15" customHeight="1" x14ac:dyDescent="0.25">
      <c r="A1" s="53" t="s">
        <v>0</v>
      </c>
      <c r="B1" s="57" t="s">
        <v>1</v>
      </c>
      <c r="C1" s="51"/>
      <c r="D1" s="53" t="s">
        <v>2</v>
      </c>
      <c r="E1" s="53"/>
      <c r="F1" s="53" t="s">
        <v>3</v>
      </c>
      <c r="G1" s="55"/>
      <c r="H1" s="59" t="s">
        <v>4</v>
      </c>
      <c r="I1" s="44"/>
      <c r="J1" s="44" t="s">
        <v>5</v>
      </c>
      <c r="K1" s="44"/>
      <c r="L1" s="44" t="s">
        <v>25</v>
      </c>
      <c r="M1" s="45" t="s">
        <v>26</v>
      </c>
      <c r="N1" s="70" t="s">
        <v>16</v>
      </c>
      <c r="O1" s="73" t="s">
        <v>21</v>
      </c>
      <c r="P1" s="75"/>
      <c r="Q1" s="75"/>
      <c r="R1" s="75"/>
      <c r="S1" s="76"/>
      <c r="T1" s="63" t="s">
        <v>6</v>
      </c>
      <c r="U1" s="64" t="s">
        <v>7</v>
      </c>
      <c r="V1" s="67" t="s">
        <v>8</v>
      </c>
      <c r="W1" s="67" t="s">
        <v>9</v>
      </c>
      <c r="X1" s="79" t="s">
        <v>10</v>
      </c>
      <c r="Y1" s="80"/>
      <c r="Z1" s="83" t="s">
        <v>11</v>
      </c>
      <c r="AA1" s="84"/>
      <c r="AB1" s="85"/>
      <c r="AC1" s="86" t="s">
        <v>27</v>
      </c>
      <c r="AD1" s="87"/>
      <c r="AE1" s="87"/>
      <c r="AF1" s="87"/>
      <c r="AG1" s="87"/>
      <c r="AH1" s="87"/>
      <c r="AI1" s="87"/>
      <c r="AJ1" s="87"/>
      <c r="AK1" s="87"/>
      <c r="AL1" s="87"/>
      <c r="AM1" s="87"/>
      <c r="AN1" s="88"/>
      <c r="AO1" s="39" t="s">
        <v>30</v>
      </c>
      <c r="AP1" s="39" t="s">
        <v>32</v>
      </c>
      <c r="AQ1" s="39" t="s">
        <v>35</v>
      </c>
      <c r="AR1" s="93" t="s">
        <v>28</v>
      </c>
      <c r="AS1" s="94"/>
      <c r="AT1" s="94"/>
      <c r="AU1" s="94"/>
      <c r="AV1" s="94"/>
      <c r="AW1" s="94"/>
      <c r="AX1" s="94"/>
      <c r="AY1" s="94"/>
      <c r="AZ1" s="94"/>
      <c r="BA1" s="94"/>
      <c r="BB1" s="94"/>
      <c r="BC1" s="95"/>
      <c r="BD1" s="46" t="s">
        <v>31</v>
      </c>
      <c r="BE1" s="39" t="s">
        <v>33</v>
      </c>
      <c r="BF1" s="39" t="s">
        <v>36</v>
      </c>
      <c r="BG1" s="49" t="s">
        <v>29</v>
      </c>
      <c r="BH1" s="50"/>
      <c r="BI1" s="50"/>
      <c r="BJ1" s="50"/>
      <c r="BK1" s="50"/>
      <c r="BL1" s="50"/>
      <c r="BM1" s="50"/>
      <c r="BN1" s="50"/>
      <c r="BO1" s="50"/>
      <c r="BP1" s="36" t="s">
        <v>34</v>
      </c>
    </row>
    <row r="2" spans="1:70" ht="15" customHeight="1" x14ac:dyDescent="0.25">
      <c r="A2" s="54"/>
      <c r="B2" s="58"/>
      <c r="C2" s="52"/>
      <c r="D2" s="54"/>
      <c r="E2" s="54"/>
      <c r="F2" s="54"/>
      <c r="G2" s="56"/>
      <c r="H2" s="60"/>
      <c r="I2" s="45"/>
      <c r="J2" s="45"/>
      <c r="K2" s="45"/>
      <c r="L2" s="45"/>
      <c r="M2" s="45"/>
      <c r="N2" s="71"/>
      <c r="O2" s="58"/>
      <c r="P2" s="77"/>
      <c r="Q2" s="77"/>
      <c r="R2" s="77"/>
      <c r="S2" s="78"/>
      <c r="T2" s="63"/>
      <c r="U2" s="65"/>
      <c r="V2" s="68"/>
      <c r="W2" s="68"/>
      <c r="X2" s="81"/>
      <c r="Y2" s="82"/>
      <c r="Z2" s="89" t="s">
        <v>12</v>
      </c>
      <c r="AA2" s="89" t="s">
        <v>13</v>
      </c>
      <c r="AB2" s="89" t="s">
        <v>14</v>
      </c>
      <c r="AC2" s="61" t="s">
        <v>15</v>
      </c>
      <c r="AD2" s="61" t="s">
        <v>16</v>
      </c>
      <c r="AE2" s="61" t="s">
        <v>17</v>
      </c>
      <c r="AF2" s="61" t="s">
        <v>18</v>
      </c>
      <c r="AG2" s="61" t="s">
        <v>17</v>
      </c>
      <c r="AH2" s="61" t="s">
        <v>19</v>
      </c>
      <c r="AI2" s="61" t="s">
        <v>19</v>
      </c>
      <c r="AJ2" s="61" t="s">
        <v>18</v>
      </c>
      <c r="AK2" s="61" t="s">
        <v>20</v>
      </c>
      <c r="AL2" s="61" t="s">
        <v>12</v>
      </c>
      <c r="AM2" s="61" t="s">
        <v>13</v>
      </c>
      <c r="AN2" s="61" t="s">
        <v>14</v>
      </c>
      <c r="AO2" s="40"/>
      <c r="AP2" s="40"/>
      <c r="AQ2" s="40"/>
      <c r="AR2" s="42" t="s">
        <v>15</v>
      </c>
      <c r="AS2" s="42" t="s">
        <v>16</v>
      </c>
      <c r="AT2" s="42" t="s">
        <v>17</v>
      </c>
      <c r="AU2" s="42" t="s">
        <v>18</v>
      </c>
      <c r="AV2" s="42" t="s">
        <v>17</v>
      </c>
      <c r="AW2" s="42" t="s">
        <v>19</v>
      </c>
      <c r="AX2" s="42" t="s">
        <v>19</v>
      </c>
      <c r="AY2" s="42" t="s">
        <v>18</v>
      </c>
      <c r="AZ2" s="42" t="s">
        <v>20</v>
      </c>
      <c r="BA2" s="42" t="s">
        <v>12</v>
      </c>
      <c r="BB2" s="42" t="s">
        <v>13</v>
      </c>
      <c r="BC2" s="42" t="s">
        <v>14</v>
      </c>
      <c r="BD2" s="47"/>
      <c r="BE2" s="40"/>
      <c r="BF2" s="40"/>
      <c r="BG2" s="91" t="s">
        <v>15</v>
      </c>
      <c r="BH2" s="91" t="s">
        <v>16</v>
      </c>
      <c r="BI2" s="91" t="s">
        <v>17</v>
      </c>
      <c r="BJ2" s="91" t="s">
        <v>18</v>
      </c>
      <c r="BK2" s="91" t="s">
        <v>17</v>
      </c>
      <c r="BL2" s="91" t="s">
        <v>19</v>
      </c>
      <c r="BM2" s="91" t="s">
        <v>19</v>
      </c>
      <c r="BN2" s="91" t="s">
        <v>18</v>
      </c>
      <c r="BO2" s="91" t="s">
        <v>20</v>
      </c>
      <c r="BP2" s="37"/>
    </row>
    <row r="3" spans="1:70" ht="71.25" customHeight="1" thickBot="1" x14ac:dyDescent="0.3">
      <c r="A3" s="54"/>
      <c r="B3" s="58"/>
      <c r="C3" s="52"/>
      <c r="D3" s="54"/>
      <c r="E3" s="54"/>
      <c r="F3" s="54"/>
      <c r="G3" s="56"/>
      <c r="H3" s="60"/>
      <c r="I3" s="45"/>
      <c r="J3" s="45"/>
      <c r="K3" s="45"/>
      <c r="L3" s="45"/>
      <c r="M3" s="45"/>
      <c r="N3" s="72"/>
      <c r="O3" s="74"/>
      <c r="P3" s="1" t="s">
        <v>16</v>
      </c>
      <c r="Q3" s="1" t="s">
        <v>15</v>
      </c>
      <c r="R3" s="1" t="s">
        <v>17</v>
      </c>
      <c r="S3" s="1" t="s">
        <v>22</v>
      </c>
      <c r="T3" s="63"/>
      <c r="U3" s="66"/>
      <c r="V3" s="69"/>
      <c r="W3" s="69"/>
      <c r="X3" s="2" t="s">
        <v>23</v>
      </c>
      <c r="Y3" s="3" t="s">
        <v>24</v>
      </c>
      <c r="Z3" s="90"/>
      <c r="AA3" s="90"/>
      <c r="AB3" s="90"/>
      <c r="AC3" s="62"/>
      <c r="AD3" s="62"/>
      <c r="AE3" s="62"/>
      <c r="AF3" s="62"/>
      <c r="AG3" s="62"/>
      <c r="AH3" s="62"/>
      <c r="AI3" s="62"/>
      <c r="AJ3" s="62"/>
      <c r="AK3" s="62"/>
      <c r="AL3" s="62"/>
      <c r="AM3" s="62"/>
      <c r="AN3" s="62"/>
      <c r="AO3" s="41"/>
      <c r="AP3" s="41"/>
      <c r="AQ3" s="41"/>
      <c r="AR3" s="43"/>
      <c r="AS3" s="43"/>
      <c r="AT3" s="43"/>
      <c r="AU3" s="43"/>
      <c r="AV3" s="43"/>
      <c r="AW3" s="43"/>
      <c r="AX3" s="43"/>
      <c r="AY3" s="43"/>
      <c r="AZ3" s="43"/>
      <c r="BA3" s="43"/>
      <c r="BB3" s="43"/>
      <c r="BC3" s="43"/>
      <c r="BD3" s="48"/>
      <c r="BE3" s="41"/>
      <c r="BF3" s="41"/>
      <c r="BG3" s="92"/>
      <c r="BH3" s="92"/>
      <c r="BI3" s="92"/>
      <c r="BJ3" s="92"/>
      <c r="BK3" s="92"/>
      <c r="BL3" s="92"/>
      <c r="BM3" s="92"/>
      <c r="BN3" s="92"/>
      <c r="BO3" s="92"/>
      <c r="BP3" s="38"/>
    </row>
    <row r="4" spans="1:70" ht="138" customHeight="1" thickBot="1" x14ac:dyDescent="0.3">
      <c r="A4" s="14" t="s">
        <v>37</v>
      </c>
      <c r="B4" s="15" t="s">
        <v>38</v>
      </c>
      <c r="C4" s="15" t="s">
        <v>39</v>
      </c>
      <c r="D4" s="16" t="s">
        <v>40</v>
      </c>
      <c r="E4" s="16" t="s">
        <v>41</v>
      </c>
      <c r="F4" s="16" t="s">
        <v>42</v>
      </c>
      <c r="G4" s="16" t="s">
        <v>43</v>
      </c>
      <c r="H4" s="16" t="s">
        <v>44</v>
      </c>
      <c r="I4" s="16" t="s">
        <v>45</v>
      </c>
      <c r="J4" s="16" t="s">
        <v>46</v>
      </c>
      <c r="K4" s="16" t="s">
        <v>47</v>
      </c>
      <c r="L4" s="17" t="s">
        <v>48</v>
      </c>
      <c r="M4" s="17" t="s">
        <v>116</v>
      </c>
      <c r="N4" s="18">
        <v>1</v>
      </c>
      <c r="O4" s="18"/>
      <c r="P4" s="19"/>
      <c r="Q4" s="19"/>
      <c r="R4" s="19"/>
      <c r="S4" s="19"/>
      <c r="T4" s="18" t="s">
        <v>49</v>
      </c>
      <c r="U4" s="18" t="s">
        <v>50</v>
      </c>
      <c r="V4" s="20">
        <v>42292</v>
      </c>
      <c r="W4" s="20">
        <v>43382</v>
      </c>
      <c r="X4" s="21">
        <v>33.33</v>
      </c>
      <c r="Y4" s="16"/>
      <c r="Z4" s="22"/>
      <c r="AA4" s="22"/>
      <c r="AB4" s="22"/>
      <c r="AC4" s="22">
        <f t="shared" ref="AC4:AN4" si="0">100/36</f>
        <v>2.7777777777777777</v>
      </c>
      <c r="AD4" s="22">
        <f t="shared" si="0"/>
        <v>2.7777777777777777</v>
      </c>
      <c r="AE4" s="22">
        <f t="shared" si="0"/>
        <v>2.7777777777777777</v>
      </c>
      <c r="AF4" s="22">
        <f t="shared" si="0"/>
        <v>2.7777777777777777</v>
      </c>
      <c r="AG4" s="22">
        <f t="shared" si="0"/>
        <v>2.7777777777777777</v>
      </c>
      <c r="AH4" s="22">
        <f t="shared" si="0"/>
        <v>2.7777777777777777</v>
      </c>
      <c r="AI4" s="22">
        <f t="shared" si="0"/>
        <v>2.7777777777777777</v>
      </c>
      <c r="AJ4" s="22">
        <f t="shared" si="0"/>
        <v>2.7777777777777777</v>
      </c>
      <c r="AK4" s="22">
        <f t="shared" si="0"/>
        <v>2.7777777777777777</v>
      </c>
      <c r="AL4" s="22">
        <f t="shared" si="0"/>
        <v>2.7777777777777777</v>
      </c>
      <c r="AM4" s="22">
        <f t="shared" si="0"/>
        <v>2.7777777777777777</v>
      </c>
      <c r="AN4" s="22">
        <f t="shared" si="0"/>
        <v>2.7777777777777777</v>
      </c>
      <c r="AO4" s="23">
        <f>SUM(Z4:AN4)</f>
        <v>33.333333333333336</v>
      </c>
      <c r="AP4" s="24">
        <v>1</v>
      </c>
      <c r="AQ4" s="24">
        <v>1</v>
      </c>
      <c r="AR4" s="22">
        <f t="shared" ref="AR4:BC4" si="1">100/36</f>
        <v>2.7777777777777777</v>
      </c>
      <c r="AS4" s="22">
        <f t="shared" si="1"/>
        <v>2.7777777777777777</v>
      </c>
      <c r="AT4" s="22">
        <f t="shared" si="1"/>
        <v>2.7777777777777777</v>
      </c>
      <c r="AU4" s="22">
        <f t="shared" si="1"/>
        <v>2.7777777777777777</v>
      </c>
      <c r="AV4" s="22">
        <f t="shared" si="1"/>
        <v>2.7777777777777777</v>
      </c>
      <c r="AW4" s="22">
        <f t="shared" si="1"/>
        <v>2.7777777777777777</v>
      </c>
      <c r="AX4" s="22">
        <f t="shared" si="1"/>
        <v>2.7777777777777777</v>
      </c>
      <c r="AY4" s="22">
        <f t="shared" si="1"/>
        <v>2.7777777777777777</v>
      </c>
      <c r="AZ4" s="22">
        <f t="shared" si="1"/>
        <v>2.7777777777777777</v>
      </c>
      <c r="BA4" s="22">
        <f t="shared" si="1"/>
        <v>2.7777777777777777</v>
      </c>
      <c r="BB4" s="22">
        <f t="shared" si="1"/>
        <v>2.7777777777777777</v>
      </c>
      <c r="BC4" s="22">
        <f t="shared" si="1"/>
        <v>2.7777777777777777</v>
      </c>
      <c r="BD4" s="24">
        <f>SUM(AR4:BC4)</f>
        <v>33.333333333333336</v>
      </c>
      <c r="BE4" s="24">
        <v>1</v>
      </c>
      <c r="BF4" s="24">
        <v>1</v>
      </c>
      <c r="BG4" s="22">
        <v>3.7</v>
      </c>
      <c r="BH4" s="22">
        <v>3.7</v>
      </c>
      <c r="BI4" s="22">
        <v>3.7</v>
      </c>
      <c r="BJ4" s="22">
        <v>3.7</v>
      </c>
      <c r="BK4" s="22">
        <v>3.7</v>
      </c>
      <c r="BL4" s="22">
        <v>3.7</v>
      </c>
      <c r="BM4" s="22">
        <v>3.7</v>
      </c>
      <c r="BN4" s="22">
        <v>3.7</v>
      </c>
      <c r="BO4" s="22">
        <v>3.73</v>
      </c>
      <c r="BP4" s="35">
        <f>AO4+BD4+SUM(BG4:BO4)</f>
        <v>99.99666666666667</v>
      </c>
    </row>
    <row r="5" spans="1:70" ht="197.25" customHeight="1" thickBot="1" x14ac:dyDescent="0.3">
      <c r="A5" s="25" t="s">
        <v>37</v>
      </c>
      <c r="B5" s="12" t="s">
        <v>51</v>
      </c>
      <c r="C5" s="12" t="s">
        <v>52</v>
      </c>
      <c r="D5" s="4" t="s">
        <v>40</v>
      </c>
      <c r="E5" s="4" t="s">
        <v>53</v>
      </c>
      <c r="F5" s="4" t="s">
        <v>42</v>
      </c>
      <c r="G5" s="4" t="s">
        <v>54</v>
      </c>
      <c r="H5" s="4" t="s">
        <v>55</v>
      </c>
      <c r="I5" s="4" t="s">
        <v>56</v>
      </c>
      <c r="J5" s="4" t="s">
        <v>57</v>
      </c>
      <c r="K5" s="4" t="s">
        <v>58</v>
      </c>
      <c r="L5" s="4" t="s">
        <v>59</v>
      </c>
      <c r="M5" s="5" t="s">
        <v>116</v>
      </c>
      <c r="N5" s="6">
        <v>1</v>
      </c>
      <c r="O5" s="6"/>
      <c r="P5" s="7"/>
      <c r="Q5" s="7"/>
      <c r="R5" s="7">
        <v>200000</v>
      </c>
      <c r="S5" s="7"/>
      <c r="T5" s="6" t="s">
        <v>60</v>
      </c>
      <c r="U5" s="6" t="s">
        <v>61</v>
      </c>
      <c r="V5" s="8">
        <v>42401</v>
      </c>
      <c r="W5" s="8">
        <v>43382</v>
      </c>
      <c r="X5" s="4">
        <v>32</v>
      </c>
      <c r="Y5" s="4"/>
      <c r="Z5" s="6"/>
      <c r="AA5" s="6"/>
      <c r="AB5" s="6"/>
      <c r="AC5" s="6"/>
      <c r="AD5" s="6">
        <v>2</v>
      </c>
      <c r="AE5" s="6">
        <v>3</v>
      </c>
      <c r="AF5" s="6">
        <v>3</v>
      </c>
      <c r="AG5" s="6">
        <v>3</v>
      </c>
      <c r="AH5" s="6">
        <v>3</v>
      </c>
      <c r="AI5" s="6">
        <v>3</v>
      </c>
      <c r="AJ5" s="6">
        <v>3</v>
      </c>
      <c r="AK5" s="6">
        <v>3</v>
      </c>
      <c r="AL5" s="6">
        <v>3</v>
      </c>
      <c r="AM5" s="6">
        <v>3</v>
      </c>
      <c r="AN5" s="6">
        <v>3</v>
      </c>
      <c r="AO5" s="9">
        <f t="shared" ref="AO5:AO13" si="2">SUM(Z5:AN5)</f>
        <v>32</v>
      </c>
      <c r="AP5" s="13">
        <v>1</v>
      </c>
      <c r="AQ5" s="13">
        <v>1</v>
      </c>
      <c r="AR5" s="6">
        <v>3</v>
      </c>
      <c r="AS5" s="6">
        <v>2</v>
      </c>
      <c r="AT5" s="6">
        <v>3</v>
      </c>
      <c r="AU5" s="6">
        <v>3</v>
      </c>
      <c r="AV5" s="6">
        <v>3</v>
      </c>
      <c r="AW5" s="6">
        <v>3</v>
      </c>
      <c r="AX5" s="6">
        <v>3</v>
      </c>
      <c r="AY5" s="6">
        <v>3</v>
      </c>
      <c r="AZ5" s="6">
        <v>3</v>
      </c>
      <c r="BA5" s="6">
        <v>3</v>
      </c>
      <c r="BB5" s="6">
        <v>3</v>
      </c>
      <c r="BC5" s="6">
        <v>4</v>
      </c>
      <c r="BD5" s="13">
        <f t="shared" ref="BD5:BD13" si="3">SUM(AR5:BC5)</f>
        <v>36</v>
      </c>
      <c r="BE5" s="13">
        <v>1</v>
      </c>
      <c r="BF5" s="13">
        <v>1</v>
      </c>
      <c r="BG5" s="6">
        <v>4</v>
      </c>
      <c r="BH5" s="6">
        <v>4</v>
      </c>
      <c r="BI5" s="6">
        <v>4</v>
      </c>
      <c r="BJ5" s="6">
        <v>4</v>
      </c>
      <c r="BK5" s="6">
        <v>4</v>
      </c>
      <c r="BL5" s="6">
        <v>3</v>
      </c>
      <c r="BM5" s="6">
        <v>3</v>
      </c>
      <c r="BN5" s="6">
        <v>3</v>
      </c>
      <c r="BO5" s="6">
        <v>3</v>
      </c>
      <c r="BP5" s="35">
        <f t="shared" ref="BP5:BP13" si="4">AO5+BD5+SUM(BG5:BO5)</f>
        <v>100</v>
      </c>
      <c r="BR5" s="11"/>
    </row>
    <row r="6" spans="1:70" ht="90.75" thickBot="1" x14ac:dyDescent="0.3">
      <c r="A6" s="25" t="s">
        <v>37</v>
      </c>
      <c r="B6" s="12" t="s">
        <v>51</v>
      </c>
      <c r="C6" s="12" t="s">
        <v>52</v>
      </c>
      <c r="D6" s="4" t="s">
        <v>40</v>
      </c>
      <c r="E6" s="4" t="s">
        <v>53</v>
      </c>
      <c r="F6" s="4" t="s">
        <v>42</v>
      </c>
      <c r="G6" s="4" t="s">
        <v>62</v>
      </c>
      <c r="H6" s="4" t="s">
        <v>63</v>
      </c>
      <c r="I6" s="4" t="s">
        <v>64</v>
      </c>
      <c r="J6" s="4" t="s">
        <v>65</v>
      </c>
      <c r="K6" s="4" t="s">
        <v>66</v>
      </c>
      <c r="L6" s="4" t="s">
        <v>117</v>
      </c>
      <c r="M6" s="5" t="s">
        <v>116</v>
      </c>
      <c r="N6" s="6">
        <v>1</v>
      </c>
      <c r="O6" s="6"/>
      <c r="P6" s="7"/>
      <c r="Q6" s="7"/>
      <c r="R6" s="7">
        <v>150000</v>
      </c>
      <c r="S6" s="7"/>
      <c r="T6" s="6" t="s">
        <v>67</v>
      </c>
      <c r="U6" s="6" t="s">
        <v>68</v>
      </c>
      <c r="V6" s="8">
        <v>42736</v>
      </c>
      <c r="W6" s="8">
        <v>43100</v>
      </c>
      <c r="X6" s="4">
        <v>100</v>
      </c>
      <c r="Y6" s="4"/>
      <c r="Z6" s="6"/>
      <c r="AA6" s="6"/>
      <c r="AB6" s="6"/>
      <c r="AC6" s="6"/>
      <c r="AD6" s="6"/>
      <c r="AE6" s="6">
        <v>10</v>
      </c>
      <c r="AF6" s="6">
        <v>10</v>
      </c>
      <c r="AG6" s="6">
        <v>10</v>
      </c>
      <c r="AH6" s="6">
        <v>10</v>
      </c>
      <c r="AI6" s="6">
        <v>10</v>
      </c>
      <c r="AJ6" s="6">
        <v>10</v>
      </c>
      <c r="AK6" s="6">
        <v>10</v>
      </c>
      <c r="AL6" s="6">
        <v>10</v>
      </c>
      <c r="AM6" s="6">
        <v>10</v>
      </c>
      <c r="AN6" s="6">
        <v>10</v>
      </c>
      <c r="AO6" s="9">
        <f t="shared" si="2"/>
        <v>100</v>
      </c>
      <c r="AP6" s="13">
        <v>1</v>
      </c>
      <c r="AQ6" s="13">
        <v>1</v>
      </c>
      <c r="AR6" s="6">
        <v>5</v>
      </c>
      <c r="AS6" s="6">
        <v>5</v>
      </c>
      <c r="AT6" s="6">
        <v>5</v>
      </c>
      <c r="AU6" s="6">
        <v>5</v>
      </c>
      <c r="AV6" s="6">
        <v>10</v>
      </c>
      <c r="AW6" s="6">
        <v>10</v>
      </c>
      <c r="AX6" s="6">
        <v>10</v>
      </c>
      <c r="AY6" s="6">
        <v>10</v>
      </c>
      <c r="AZ6" s="6">
        <v>10</v>
      </c>
      <c r="BA6" s="6">
        <v>10</v>
      </c>
      <c r="BB6" s="6">
        <v>10</v>
      </c>
      <c r="BC6" s="6">
        <v>10</v>
      </c>
      <c r="BD6" s="13">
        <f t="shared" si="3"/>
        <v>100</v>
      </c>
      <c r="BE6" s="13">
        <v>1</v>
      </c>
      <c r="BF6" s="13">
        <v>1</v>
      </c>
      <c r="BG6" s="6">
        <v>10</v>
      </c>
      <c r="BH6" s="6">
        <v>10</v>
      </c>
      <c r="BI6" s="6">
        <v>15</v>
      </c>
      <c r="BJ6" s="6">
        <v>15</v>
      </c>
      <c r="BK6" s="6">
        <v>10</v>
      </c>
      <c r="BL6" s="6">
        <v>10</v>
      </c>
      <c r="BM6" s="6">
        <v>10</v>
      </c>
      <c r="BN6" s="6">
        <v>10</v>
      </c>
      <c r="BO6" s="6">
        <v>10</v>
      </c>
      <c r="BP6" s="35">
        <f t="shared" si="4"/>
        <v>300</v>
      </c>
      <c r="BR6" s="11"/>
    </row>
    <row r="7" spans="1:70" ht="90.75" thickBot="1" x14ac:dyDescent="0.3">
      <c r="A7" s="25" t="s">
        <v>37</v>
      </c>
      <c r="B7" s="12" t="s">
        <v>51</v>
      </c>
      <c r="C7" s="12" t="s">
        <v>52</v>
      </c>
      <c r="D7" s="4" t="s">
        <v>40</v>
      </c>
      <c r="E7" s="4" t="s">
        <v>53</v>
      </c>
      <c r="F7" s="4" t="s">
        <v>42</v>
      </c>
      <c r="G7" s="4" t="s">
        <v>69</v>
      </c>
      <c r="H7" s="4" t="s">
        <v>70</v>
      </c>
      <c r="I7" s="4" t="s">
        <v>71</v>
      </c>
      <c r="J7" s="4" t="s">
        <v>72</v>
      </c>
      <c r="K7" s="4" t="s">
        <v>73</v>
      </c>
      <c r="L7" s="4" t="s">
        <v>74</v>
      </c>
      <c r="M7" s="5" t="s">
        <v>116</v>
      </c>
      <c r="N7" s="6">
        <v>1</v>
      </c>
      <c r="O7" s="6"/>
      <c r="P7" s="7"/>
      <c r="Q7" s="7"/>
      <c r="R7" s="7">
        <v>180000</v>
      </c>
      <c r="S7" s="7"/>
      <c r="T7" s="6" t="s">
        <v>75</v>
      </c>
      <c r="U7" s="6" t="s">
        <v>76</v>
      </c>
      <c r="V7" s="8">
        <v>42736</v>
      </c>
      <c r="W7" s="8">
        <v>43100</v>
      </c>
      <c r="X7" s="4">
        <v>100</v>
      </c>
      <c r="Y7" s="4"/>
      <c r="Z7" s="6"/>
      <c r="AA7" s="6">
        <v>10</v>
      </c>
      <c r="AB7" s="6">
        <v>30</v>
      </c>
      <c r="AC7" s="6">
        <v>20</v>
      </c>
      <c r="AD7" s="6">
        <v>15</v>
      </c>
      <c r="AE7" s="6">
        <v>5</v>
      </c>
      <c r="AF7" s="6">
        <v>4</v>
      </c>
      <c r="AG7" s="6">
        <v>2</v>
      </c>
      <c r="AH7" s="6">
        <v>2</v>
      </c>
      <c r="AI7" s="6">
        <v>2</v>
      </c>
      <c r="AJ7" s="6">
        <v>2</v>
      </c>
      <c r="AK7" s="6">
        <v>2</v>
      </c>
      <c r="AL7" s="6">
        <v>2</v>
      </c>
      <c r="AM7" s="6">
        <v>2</v>
      </c>
      <c r="AN7" s="6">
        <v>2</v>
      </c>
      <c r="AO7" s="9">
        <f t="shared" si="2"/>
        <v>100</v>
      </c>
      <c r="AP7" s="13">
        <v>1</v>
      </c>
      <c r="AQ7" s="13">
        <v>1</v>
      </c>
      <c r="AR7" s="6">
        <v>10</v>
      </c>
      <c r="AS7" s="6">
        <v>10</v>
      </c>
      <c r="AT7" s="6">
        <v>10</v>
      </c>
      <c r="AU7" s="6">
        <v>10</v>
      </c>
      <c r="AV7" s="6">
        <v>10</v>
      </c>
      <c r="AW7" s="6">
        <v>10</v>
      </c>
      <c r="AX7" s="6">
        <v>10</v>
      </c>
      <c r="AY7" s="6">
        <v>10</v>
      </c>
      <c r="AZ7" s="6">
        <v>10</v>
      </c>
      <c r="BA7" s="6">
        <v>4</v>
      </c>
      <c r="BB7" s="6">
        <v>4</v>
      </c>
      <c r="BC7" s="6">
        <v>2</v>
      </c>
      <c r="BD7" s="13">
        <f t="shared" si="3"/>
        <v>100</v>
      </c>
      <c r="BE7" s="13">
        <v>1</v>
      </c>
      <c r="BF7" s="13">
        <v>1</v>
      </c>
      <c r="BG7" s="6">
        <v>10</v>
      </c>
      <c r="BH7" s="6">
        <v>10</v>
      </c>
      <c r="BI7" s="6">
        <v>15</v>
      </c>
      <c r="BJ7" s="6">
        <v>15</v>
      </c>
      <c r="BK7" s="6">
        <v>10</v>
      </c>
      <c r="BL7" s="6">
        <v>10</v>
      </c>
      <c r="BM7" s="6">
        <v>10</v>
      </c>
      <c r="BN7" s="6">
        <v>10</v>
      </c>
      <c r="BO7" s="6">
        <v>10</v>
      </c>
      <c r="BP7" s="35">
        <f t="shared" si="4"/>
        <v>300</v>
      </c>
    </row>
    <row r="8" spans="1:70" ht="147" thickBot="1" x14ac:dyDescent="0.3">
      <c r="A8" s="25" t="s">
        <v>37</v>
      </c>
      <c r="B8" s="12" t="s">
        <v>51</v>
      </c>
      <c r="C8" s="12" t="s">
        <v>52</v>
      </c>
      <c r="D8" s="4" t="s">
        <v>40</v>
      </c>
      <c r="E8" s="4" t="s">
        <v>53</v>
      </c>
      <c r="F8" s="4" t="s">
        <v>42</v>
      </c>
      <c r="G8" s="4" t="s">
        <v>77</v>
      </c>
      <c r="H8" s="4" t="s">
        <v>78</v>
      </c>
      <c r="I8" s="4" t="s">
        <v>79</v>
      </c>
      <c r="J8" s="4" t="s">
        <v>80</v>
      </c>
      <c r="K8" s="4" t="s">
        <v>81</v>
      </c>
      <c r="L8" s="4" t="s">
        <v>82</v>
      </c>
      <c r="M8" s="5" t="s">
        <v>116</v>
      </c>
      <c r="N8" s="6">
        <v>1</v>
      </c>
      <c r="O8" s="6"/>
      <c r="P8" s="7"/>
      <c r="Q8" s="7"/>
      <c r="R8" s="7">
        <v>200000</v>
      </c>
      <c r="S8" s="7"/>
      <c r="T8" s="6" t="s">
        <v>60</v>
      </c>
      <c r="U8" s="6" t="s">
        <v>83</v>
      </c>
      <c r="V8" s="8">
        <v>42736</v>
      </c>
      <c r="W8" s="8">
        <v>43100</v>
      </c>
      <c r="X8" s="4">
        <v>100</v>
      </c>
      <c r="Y8" s="4"/>
      <c r="Z8" s="6"/>
      <c r="AA8" s="6"/>
      <c r="AB8" s="6"/>
      <c r="AC8" s="6">
        <v>10</v>
      </c>
      <c r="AD8" s="6">
        <v>10</v>
      </c>
      <c r="AE8" s="6">
        <v>10</v>
      </c>
      <c r="AF8" s="6">
        <v>10</v>
      </c>
      <c r="AG8" s="6">
        <v>10</v>
      </c>
      <c r="AH8" s="6">
        <v>10</v>
      </c>
      <c r="AI8" s="6">
        <v>10</v>
      </c>
      <c r="AJ8" s="6">
        <v>10</v>
      </c>
      <c r="AK8" s="6">
        <v>10</v>
      </c>
      <c r="AL8" s="6">
        <v>10</v>
      </c>
      <c r="AM8" s="6"/>
      <c r="AN8" s="6"/>
      <c r="AO8" s="9">
        <f t="shared" si="2"/>
        <v>100</v>
      </c>
      <c r="AP8" s="13">
        <v>1</v>
      </c>
      <c r="AQ8" s="13">
        <v>1</v>
      </c>
      <c r="AR8" s="6">
        <v>10</v>
      </c>
      <c r="AS8" s="6">
        <v>10</v>
      </c>
      <c r="AT8" s="6">
        <v>10</v>
      </c>
      <c r="AU8" s="6">
        <v>10</v>
      </c>
      <c r="AV8" s="6">
        <v>10</v>
      </c>
      <c r="AW8" s="6">
        <v>10</v>
      </c>
      <c r="AX8" s="6">
        <v>10</v>
      </c>
      <c r="AY8" s="6">
        <v>10</v>
      </c>
      <c r="AZ8" s="6">
        <v>5</v>
      </c>
      <c r="BA8" s="6">
        <v>5</v>
      </c>
      <c r="BB8" s="6">
        <v>5</v>
      </c>
      <c r="BC8" s="6">
        <v>5</v>
      </c>
      <c r="BD8" s="13">
        <f t="shared" si="3"/>
        <v>100</v>
      </c>
      <c r="BE8" s="13">
        <v>1</v>
      </c>
      <c r="BF8" s="13">
        <v>1</v>
      </c>
      <c r="BG8" s="6">
        <v>15</v>
      </c>
      <c r="BH8" s="6">
        <v>15</v>
      </c>
      <c r="BI8" s="6">
        <v>10</v>
      </c>
      <c r="BJ8" s="6">
        <v>10</v>
      </c>
      <c r="BK8" s="6">
        <v>10</v>
      </c>
      <c r="BL8" s="6">
        <v>10</v>
      </c>
      <c r="BM8" s="6">
        <v>10</v>
      </c>
      <c r="BN8" s="6">
        <v>10</v>
      </c>
      <c r="BO8" s="6">
        <v>10</v>
      </c>
      <c r="BP8" s="35">
        <f t="shared" si="4"/>
        <v>300</v>
      </c>
    </row>
    <row r="9" spans="1:70" ht="147" thickBot="1" x14ac:dyDescent="0.3">
      <c r="A9" s="25" t="s">
        <v>37</v>
      </c>
      <c r="B9" s="12" t="s">
        <v>51</v>
      </c>
      <c r="C9" s="12" t="s">
        <v>52</v>
      </c>
      <c r="D9" s="4" t="s">
        <v>40</v>
      </c>
      <c r="E9" s="4" t="s">
        <v>53</v>
      </c>
      <c r="F9" s="4" t="s">
        <v>42</v>
      </c>
      <c r="G9" s="4" t="s">
        <v>84</v>
      </c>
      <c r="H9" s="4" t="s">
        <v>85</v>
      </c>
      <c r="I9" s="4" t="s">
        <v>86</v>
      </c>
      <c r="J9" s="4" t="s">
        <v>80</v>
      </c>
      <c r="K9" s="4" t="s">
        <v>87</v>
      </c>
      <c r="L9" s="4" t="s">
        <v>88</v>
      </c>
      <c r="M9" s="5" t="s">
        <v>116</v>
      </c>
      <c r="N9" s="6">
        <v>1</v>
      </c>
      <c r="O9" s="6"/>
      <c r="P9" s="7"/>
      <c r="Q9" s="7"/>
      <c r="R9" s="7"/>
      <c r="S9" s="7"/>
      <c r="T9" s="6" t="s">
        <v>89</v>
      </c>
      <c r="U9" s="6" t="s">
        <v>90</v>
      </c>
      <c r="V9" s="8">
        <v>42736</v>
      </c>
      <c r="W9" s="8">
        <v>43100</v>
      </c>
      <c r="X9" s="4">
        <v>100</v>
      </c>
      <c r="Y9" s="4"/>
      <c r="Z9" s="6"/>
      <c r="AA9" s="6">
        <v>30</v>
      </c>
      <c r="AB9" s="6">
        <v>20</v>
      </c>
      <c r="AC9" s="6">
        <v>10</v>
      </c>
      <c r="AD9" s="6">
        <v>10</v>
      </c>
      <c r="AE9" s="6"/>
      <c r="AF9" s="6"/>
      <c r="AG9" s="6"/>
      <c r="AH9" s="6"/>
      <c r="AI9" s="6"/>
      <c r="AJ9" s="6"/>
      <c r="AK9" s="6"/>
      <c r="AL9" s="6"/>
      <c r="AM9" s="6">
        <v>15</v>
      </c>
      <c r="AN9" s="6">
        <v>15</v>
      </c>
      <c r="AO9" s="9">
        <f t="shared" si="2"/>
        <v>100</v>
      </c>
      <c r="AP9" s="13">
        <v>1</v>
      </c>
      <c r="AQ9" s="13">
        <v>1</v>
      </c>
      <c r="AR9" s="6">
        <v>30</v>
      </c>
      <c r="AS9" s="6">
        <v>30</v>
      </c>
      <c r="AT9" s="6"/>
      <c r="AU9" s="6"/>
      <c r="AV9" s="6"/>
      <c r="AW9" s="6"/>
      <c r="AX9" s="6"/>
      <c r="AY9" s="6"/>
      <c r="AZ9" s="6"/>
      <c r="BA9" s="6"/>
      <c r="BB9" s="6">
        <v>20</v>
      </c>
      <c r="BC9" s="6">
        <v>20</v>
      </c>
      <c r="BD9" s="13">
        <f t="shared" si="3"/>
        <v>100</v>
      </c>
      <c r="BE9" s="13">
        <v>1</v>
      </c>
      <c r="BF9" s="13">
        <v>1</v>
      </c>
      <c r="BG9" s="6">
        <v>50</v>
      </c>
      <c r="BH9" s="6">
        <v>50</v>
      </c>
      <c r="BI9" s="6"/>
      <c r="BJ9" s="6"/>
      <c r="BK9" s="6"/>
      <c r="BL9" s="6"/>
      <c r="BM9" s="6"/>
      <c r="BN9" s="6"/>
      <c r="BO9" s="6"/>
      <c r="BP9" s="35">
        <f t="shared" si="4"/>
        <v>300</v>
      </c>
    </row>
    <row r="10" spans="1:70" ht="90.75" thickBot="1" x14ac:dyDescent="0.3">
      <c r="A10" s="25" t="s">
        <v>37</v>
      </c>
      <c r="B10" s="12" t="s">
        <v>51</v>
      </c>
      <c r="C10" s="12" t="s">
        <v>52</v>
      </c>
      <c r="D10" s="4" t="s">
        <v>40</v>
      </c>
      <c r="E10" s="4" t="s">
        <v>53</v>
      </c>
      <c r="F10" s="4" t="s">
        <v>42</v>
      </c>
      <c r="G10" s="4" t="s">
        <v>91</v>
      </c>
      <c r="H10" s="4" t="s">
        <v>92</v>
      </c>
      <c r="I10" s="4" t="s">
        <v>93</v>
      </c>
      <c r="J10" s="4" t="s">
        <v>94</v>
      </c>
      <c r="K10" s="4" t="s">
        <v>95</v>
      </c>
      <c r="L10" s="4" t="s">
        <v>96</v>
      </c>
      <c r="M10" s="5" t="s">
        <v>116</v>
      </c>
      <c r="N10" s="6">
        <v>1</v>
      </c>
      <c r="O10" s="6"/>
      <c r="P10" s="7"/>
      <c r="Q10" s="7"/>
      <c r="R10" s="7"/>
      <c r="S10" s="7"/>
      <c r="T10" s="6" t="s">
        <v>97</v>
      </c>
      <c r="U10" s="6" t="s">
        <v>98</v>
      </c>
      <c r="V10" s="8">
        <v>42736</v>
      </c>
      <c r="W10" s="8">
        <v>43465</v>
      </c>
      <c r="X10" s="4">
        <v>100</v>
      </c>
      <c r="Y10" s="4"/>
      <c r="Z10" s="6"/>
      <c r="AA10" s="6"/>
      <c r="AB10" s="6"/>
      <c r="AC10" s="6">
        <v>8</v>
      </c>
      <c r="AD10" s="6">
        <v>4</v>
      </c>
      <c r="AE10" s="6">
        <v>8.1999999999999993</v>
      </c>
      <c r="AF10" s="6">
        <v>8.3000000000000007</v>
      </c>
      <c r="AG10" s="6">
        <v>8.3000000000000007</v>
      </c>
      <c r="AH10" s="6">
        <v>8.3000000000000007</v>
      </c>
      <c r="AI10" s="6">
        <v>8.3000000000000007</v>
      </c>
      <c r="AJ10" s="6">
        <v>8.3000000000000007</v>
      </c>
      <c r="AK10" s="6">
        <v>8.3000000000000007</v>
      </c>
      <c r="AL10" s="6">
        <v>8</v>
      </c>
      <c r="AM10" s="6">
        <v>8</v>
      </c>
      <c r="AN10" s="6">
        <v>14</v>
      </c>
      <c r="AO10" s="9">
        <f t="shared" si="2"/>
        <v>99.999999999999986</v>
      </c>
      <c r="AP10" s="13">
        <v>1</v>
      </c>
      <c r="AQ10" s="13">
        <v>1</v>
      </c>
      <c r="AR10" s="10">
        <v>1</v>
      </c>
      <c r="AS10" s="10">
        <v>1</v>
      </c>
      <c r="AT10" s="10">
        <v>5</v>
      </c>
      <c r="AU10" s="10">
        <v>5</v>
      </c>
      <c r="AV10" s="10">
        <v>15</v>
      </c>
      <c r="AW10" s="10">
        <v>20</v>
      </c>
      <c r="AX10" s="10">
        <v>20</v>
      </c>
      <c r="AY10" s="10">
        <v>20</v>
      </c>
      <c r="AZ10" s="10">
        <v>10</v>
      </c>
      <c r="BA10" s="10">
        <v>1</v>
      </c>
      <c r="BB10" s="10">
        <v>1</v>
      </c>
      <c r="BC10" s="10">
        <v>1</v>
      </c>
      <c r="BD10" s="13">
        <f t="shared" si="3"/>
        <v>100</v>
      </c>
      <c r="BE10" s="13">
        <v>1</v>
      </c>
      <c r="BF10" s="13">
        <v>1</v>
      </c>
      <c r="BG10" s="10">
        <v>2</v>
      </c>
      <c r="BH10" s="10">
        <v>3</v>
      </c>
      <c r="BI10" s="10">
        <v>5</v>
      </c>
      <c r="BJ10" s="10">
        <v>5</v>
      </c>
      <c r="BK10" s="10">
        <v>15</v>
      </c>
      <c r="BL10" s="10">
        <v>20</v>
      </c>
      <c r="BM10" s="10">
        <v>20</v>
      </c>
      <c r="BN10" s="10">
        <v>20</v>
      </c>
      <c r="BO10" s="10">
        <v>10</v>
      </c>
      <c r="BP10" s="35">
        <f t="shared" si="4"/>
        <v>300</v>
      </c>
    </row>
    <row r="11" spans="1:70" ht="90.75" thickBot="1" x14ac:dyDescent="0.3">
      <c r="A11" s="25" t="s">
        <v>37</v>
      </c>
      <c r="B11" s="12" t="s">
        <v>51</v>
      </c>
      <c r="C11" s="12" t="s">
        <v>52</v>
      </c>
      <c r="D11" s="4" t="s">
        <v>40</v>
      </c>
      <c r="E11" s="4" t="s">
        <v>53</v>
      </c>
      <c r="F11" s="4" t="s">
        <v>42</v>
      </c>
      <c r="G11" s="4" t="s">
        <v>99</v>
      </c>
      <c r="H11" s="4" t="s">
        <v>100</v>
      </c>
      <c r="I11" s="4" t="s">
        <v>101</v>
      </c>
      <c r="J11" s="4" t="s">
        <v>94</v>
      </c>
      <c r="K11" s="4" t="s">
        <v>102</v>
      </c>
      <c r="L11" s="4" t="s">
        <v>103</v>
      </c>
      <c r="M11" s="5" t="s">
        <v>116</v>
      </c>
      <c r="N11" s="6">
        <v>1</v>
      </c>
      <c r="O11" s="6"/>
      <c r="P11" s="7"/>
      <c r="Q11" s="7"/>
      <c r="R11" s="7"/>
      <c r="S11" s="7"/>
      <c r="T11" s="6" t="s">
        <v>104</v>
      </c>
      <c r="U11" s="6" t="s">
        <v>98</v>
      </c>
      <c r="V11" s="8">
        <v>42736</v>
      </c>
      <c r="W11" s="8">
        <v>43465</v>
      </c>
      <c r="X11" s="4">
        <v>100</v>
      </c>
      <c r="Y11" s="4"/>
      <c r="Z11" s="6"/>
      <c r="AA11" s="6"/>
      <c r="AB11" s="6"/>
      <c r="AC11" s="6"/>
      <c r="AD11" s="6"/>
      <c r="AE11" s="6"/>
      <c r="AF11" s="6">
        <v>10</v>
      </c>
      <c r="AG11" s="6">
        <v>10</v>
      </c>
      <c r="AH11" s="6">
        <v>10</v>
      </c>
      <c r="AI11" s="6">
        <v>10</v>
      </c>
      <c r="AJ11" s="6">
        <v>10</v>
      </c>
      <c r="AK11" s="6">
        <v>10</v>
      </c>
      <c r="AL11" s="6">
        <v>10</v>
      </c>
      <c r="AM11" s="6">
        <v>10</v>
      </c>
      <c r="AN11" s="6">
        <v>20</v>
      </c>
      <c r="AO11" s="9">
        <f t="shared" si="2"/>
        <v>100</v>
      </c>
      <c r="AP11" s="13">
        <v>1</v>
      </c>
      <c r="AQ11" s="13">
        <v>1</v>
      </c>
      <c r="AR11" s="6">
        <v>2</v>
      </c>
      <c r="AS11" s="6">
        <v>3</v>
      </c>
      <c r="AT11" s="6">
        <v>5</v>
      </c>
      <c r="AU11" s="6">
        <v>10</v>
      </c>
      <c r="AV11" s="6">
        <v>10</v>
      </c>
      <c r="AW11" s="6">
        <v>10</v>
      </c>
      <c r="AX11" s="6">
        <v>10</v>
      </c>
      <c r="AY11" s="6">
        <v>10</v>
      </c>
      <c r="AZ11" s="6">
        <v>10</v>
      </c>
      <c r="BA11" s="6">
        <v>10</v>
      </c>
      <c r="BB11" s="6">
        <v>10</v>
      </c>
      <c r="BC11" s="6">
        <v>10</v>
      </c>
      <c r="BD11" s="13">
        <f t="shared" si="3"/>
        <v>100</v>
      </c>
      <c r="BE11" s="13">
        <v>1</v>
      </c>
      <c r="BF11" s="13">
        <v>1</v>
      </c>
      <c r="BG11" s="6">
        <v>15</v>
      </c>
      <c r="BH11" s="6">
        <v>15</v>
      </c>
      <c r="BI11" s="6">
        <v>10</v>
      </c>
      <c r="BJ11" s="6">
        <v>10</v>
      </c>
      <c r="BK11" s="6">
        <v>10</v>
      </c>
      <c r="BL11" s="6">
        <v>10</v>
      </c>
      <c r="BM11" s="6">
        <v>10</v>
      </c>
      <c r="BN11" s="6">
        <v>10</v>
      </c>
      <c r="BO11" s="6">
        <v>10</v>
      </c>
      <c r="BP11" s="35">
        <f t="shared" si="4"/>
        <v>300</v>
      </c>
    </row>
    <row r="12" spans="1:70" ht="90.75" thickBot="1" x14ac:dyDescent="0.3">
      <c r="A12" s="25" t="s">
        <v>37</v>
      </c>
      <c r="B12" s="12" t="s">
        <v>51</v>
      </c>
      <c r="C12" s="12" t="s">
        <v>52</v>
      </c>
      <c r="D12" s="4" t="s">
        <v>40</v>
      </c>
      <c r="E12" s="4" t="s">
        <v>53</v>
      </c>
      <c r="F12" s="4" t="s">
        <v>42</v>
      </c>
      <c r="G12" s="4" t="s">
        <v>105</v>
      </c>
      <c r="H12" s="4" t="s">
        <v>106</v>
      </c>
      <c r="I12" s="4" t="s">
        <v>107</v>
      </c>
      <c r="J12" s="4" t="s">
        <v>94</v>
      </c>
      <c r="K12" s="4" t="s">
        <v>108</v>
      </c>
      <c r="L12" s="4" t="s">
        <v>109</v>
      </c>
      <c r="M12" s="5" t="s">
        <v>116</v>
      </c>
      <c r="N12" s="6">
        <v>1</v>
      </c>
      <c r="O12" s="6"/>
      <c r="P12" s="7"/>
      <c r="Q12" s="7"/>
      <c r="R12" s="7"/>
      <c r="S12" s="7"/>
      <c r="T12" s="6" t="s">
        <v>97</v>
      </c>
      <c r="U12" s="6" t="s">
        <v>98</v>
      </c>
      <c r="V12" s="8">
        <v>42795</v>
      </c>
      <c r="W12" s="8">
        <v>43100</v>
      </c>
      <c r="X12" s="4">
        <v>100</v>
      </c>
      <c r="Y12" s="4"/>
      <c r="Z12" s="6"/>
      <c r="AA12" s="6"/>
      <c r="AB12" s="6"/>
      <c r="AC12" s="6"/>
      <c r="AD12" s="6"/>
      <c r="AE12" s="6">
        <v>10</v>
      </c>
      <c r="AF12" s="6">
        <v>10</v>
      </c>
      <c r="AG12" s="6">
        <v>10</v>
      </c>
      <c r="AH12" s="6">
        <v>10</v>
      </c>
      <c r="AI12" s="6">
        <v>10</v>
      </c>
      <c r="AJ12" s="6">
        <v>10</v>
      </c>
      <c r="AK12" s="6">
        <v>10</v>
      </c>
      <c r="AL12" s="6">
        <v>10</v>
      </c>
      <c r="AM12" s="6">
        <v>10</v>
      </c>
      <c r="AN12" s="6">
        <v>10</v>
      </c>
      <c r="AO12" s="9">
        <f t="shared" si="2"/>
        <v>100</v>
      </c>
      <c r="AP12" s="13">
        <v>1</v>
      </c>
      <c r="AQ12" s="13">
        <v>1</v>
      </c>
      <c r="AR12" s="6">
        <v>5</v>
      </c>
      <c r="AS12" s="6">
        <v>5</v>
      </c>
      <c r="AT12" s="6">
        <v>10</v>
      </c>
      <c r="AU12" s="6">
        <v>10</v>
      </c>
      <c r="AV12" s="6">
        <v>10</v>
      </c>
      <c r="AW12" s="6">
        <v>10</v>
      </c>
      <c r="AX12" s="6">
        <v>10</v>
      </c>
      <c r="AY12" s="6">
        <v>10</v>
      </c>
      <c r="AZ12" s="6">
        <v>10</v>
      </c>
      <c r="BA12" s="6">
        <v>10</v>
      </c>
      <c r="BB12" s="6">
        <v>10</v>
      </c>
      <c r="BC12" s="6"/>
      <c r="BD12" s="13">
        <f t="shared" si="3"/>
        <v>100</v>
      </c>
      <c r="BE12" s="13">
        <v>1</v>
      </c>
      <c r="BF12" s="13">
        <v>1</v>
      </c>
      <c r="BG12" s="6">
        <v>5</v>
      </c>
      <c r="BH12" s="6">
        <v>5</v>
      </c>
      <c r="BI12" s="6">
        <v>30</v>
      </c>
      <c r="BJ12" s="6">
        <v>40</v>
      </c>
      <c r="BK12" s="6">
        <v>10</v>
      </c>
      <c r="BL12" s="6">
        <v>10</v>
      </c>
      <c r="BM12" s="6"/>
      <c r="BN12" s="6"/>
      <c r="BO12" s="6"/>
      <c r="BP12" s="35">
        <f t="shared" si="4"/>
        <v>300</v>
      </c>
    </row>
    <row r="13" spans="1:70" ht="218.25" customHeight="1" thickBot="1" x14ac:dyDescent="0.3">
      <c r="A13" s="26" t="s">
        <v>37</v>
      </c>
      <c r="B13" s="27" t="s">
        <v>51</v>
      </c>
      <c r="C13" s="27" t="s">
        <v>52</v>
      </c>
      <c r="D13" s="28" t="s">
        <v>40</v>
      </c>
      <c r="E13" s="28" t="s">
        <v>53</v>
      </c>
      <c r="F13" s="28" t="s">
        <v>42</v>
      </c>
      <c r="G13" s="28" t="s">
        <v>110</v>
      </c>
      <c r="H13" s="28" t="s">
        <v>118</v>
      </c>
      <c r="I13" s="28" t="s">
        <v>111</v>
      </c>
      <c r="J13" s="28" t="s">
        <v>112</v>
      </c>
      <c r="K13" s="28" t="s">
        <v>113</v>
      </c>
      <c r="L13" s="28" t="s">
        <v>114</v>
      </c>
      <c r="M13" s="29" t="s">
        <v>116</v>
      </c>
      <c r="N13" s="30">
        <v>1</v>
      </c>
      <c r="O13" s="30"/>
      <c r="P13" s="31"/>
      <c r="Q13" s="31"/>
      <c r="R13" s="31"/>
      <c r="S13" s="31"/>
      <c r="T13" s="30" t="s">
        <v>115</v>
      </c>
      <c r="U13" s="30"/>
      <c r="V13" s="32">
        <v>42736</v>
      </c>
      <c r="W13" s="32">
        <v>43465</v>
      </c>
      <c r="X13" s="28">
        <v>100</v>
      </c>
      <c r="Y13" s="28"/>
      <c r="Z13" s="30"/>
      <c r="AA13" s="30"/>
      <c r="AB13" s="30"/>
      <c r="AC13" s="30"/>
      <c r="AD13" s="30">
        <v>5</v>
      </c>
      <c r="AE13" s="30">
        <v>10</v>
      </c>
      <c r="AF13" s="30">
        <v>10</v>
      </c>
      <c r="AG13" s="30">
        <v>10</v>
      </c>
      <c r="AH13" s="30">
        <v>10</v>
      </c>
      <c r="AI13" s="30">
        <v>10</v>
      </c>
      <c r="AJ13" s="30">
        <v>10</v>
      </c>
      <c r="AK13" s="30">
        <v>10</v>
      </c>
      <c r="AL13" s="30">
        <v>10</v>
      </c>
      <c r="AM13" s="30">
        <v>10</v>
      </c>
      <c r="AN13" s="30">
        <v>5</v>
      </c>
      <c r="AO13" s="33">
        <f t="shared" si="2"/>
        <v>100</v>
      </c>
      <c r="AP13" s="34">
        <v>1</v>
      </c>
      <c r="AQ13" s="34">
        <v>1</v>
      </c>
      <c r="AR13" s="30">
        <v>5</v>
      </c>
      <c r="AS13" s="30">
        <v>5</v>
      </c>
      <c r="AT13" s="30">
        <v>9</v>
      </c>
      <c r="AU13" s="30">
        <v>9</v>
      </c>
      <c r="AV13" s="30">
        <v>9</v>
      </c>
      <c r="AW13" s="30">
        <v>9</v>
      </c>
      <c r="AX13" s="30">
        <v>9</v>
      </c>
      <c r="AY13" s="30">
        <v>9</v>
      </c>
      <c r="AZ13" s="30">
        <v>9</v>
      </c>
      <c r="BA13" s="30">
        <v>9</v>
      </c>
      <c r="BB13" s="30">
        <v>9</v>
      </c>
      <c r="BC13" s="30">
        <v>9</v>
      </c>
      <c r="BD13" s="34">
        <f t="shared" si="3"/>
        <v>100</v>
      </c>
      <c r="BE13" s="34">
        <v>1</v>
      </c>
      <c r="BF13" s="34">
        <v>1</v>
      </c>
      <c r="BG13" s="30">
        <v>15</v>
      </c>
      <c r="BH13" s="30">
        <v>15</v>
      </c>
      <c r="BI13" s="30">
        <v>10</v>
      </c>
      <c r="BJ13" s="30">
        <v>10</v>
      </c>
      <c r="BK13" s="30">
        <v>10</v>
      </c>
      <c r="BL13" s="30">
        <v>10</v>
      </c>
      <c r="BM13" s="30">
        <v>10</v>
      </c>
      <c r="BN13" s="30">
        <v>10</v>
      </c>
      <c r="BO13" s="30">
        <v>10</v>
      </c>
      <c r="BP13" s="35">
        <f t="shared" si="4"/>
        <v>300</v>
      </c>
    </row>
  </sheetData>
  <mergeCells count="68">
    <mergeCell ref="BL2:BL3"/>
    <mergeCell ref="AR1:BC1"/>
    <mergeCell ref="AR2:AR3"/>
    <mergeCell ref="AS2:AS3"/>
    <mergeCell ref="AT2:AT3"/>
    <mergeCell ref="AU2:AU3"/>
    <mergeCell ref="BG2:BG3"/>
    <mergeCell ref="BH2:BH3"/>
    <mergeCell ref="BI2:BI3"/>
    <mergeCell ref="BJ2:BJ3"/>
    <mergeCell ref="BK2:BK3"/>
    <mergeCell ref="O1:O3"/>
    <mergeCell ref="P1:S2"/>
    <mergeCell ref="L1:L3"/>
    <mergeCell ref="AG2:AG3"/>
    <mergeCell ref="X1:Y2"/>
    <mergeCell ref="Z1:AB1"/>
    <mergeCell ref="AC1:AN1"/>
    <mergeCell ref="Z2:Z3"/>
    <mergeCell ref="AA2:AA3"/>
    <mergeCell ref="AB2:AB3"/>
    <mergeCell ref="AC2:AC3"/>
    <mergeCell ref="AD2:AD3"/>
    <mergeCell ref="AE2:AE3"/>
    <mergeCell ref="AF2:AF3"/>
    <mergeCell ref="AN2:AN3"/>
    <mergeCell ref="A1:A3"/>
    <mergeCell ref="B1:B3"/>
    <mergeCell ref="D1:D3"/>
    <mergeCell ref="F1:F3"/>
    <mergeCell ref="H1:H3"/>
    <mergeCell ref="J1:J3"/>
    <mergeCell ref="C1:C3"/>
    <mergeCell ref="E1:E3"/>
    <mergeCell ref="G1:G3"/>
    <mergeCell ref="I1:I3"/>
    <mergeCell ref="K1:K3"/>
    <mergeCell ref="M1:M3"/>
    <mergeCell ref="AO1:AO3"/>
    <mergeCell ref="BD1:BD3"/>
    <mergeCell ref="BG1:BO1"/>
    <mergeCell ref="AM2:AM3"/>
    <mergeCell ref="T1:T3"/>
    <mergeCell ref="U1:U3"/>
    <mergeCell ref="V1:V3"/>
    <mergeCell ref="W1:W3"/>
    <mergeCell ref="AH2:AH3"/>
    <mergeCell ref="AI2:AI3"/>
    <mergeCell ref="AJ2:AJ3"/>
    <mergeCell ref="AK2:AK3"/>
    <mergeCell ref="AL2:AL3"/>
    <mergeCell ref="N1:N3"/>
    <mergeCell ref="BP1:BP3"/>
    <mergeCell ref="AP1:AP3"/>
    <mergeCell ref="BE1:BE3"/>
    <mergeCell ref="AQ1:AQ3"/>
    <mergeCell ref="BF1:BF3"/>
    <mergeCell ref="AV2:AV3"/>
    <mergeCell ref="AW2:AW3"/>
    <mergeCell ref="AX2:AX3"/>
    <mergeCell ref="AY2:AY3"/>
    <mergeCell ref="AZ2:AZ3"/>
    <mergeCell ref="BA2:BA3"/>
    <mergeCell ref="BB2:BB3"/>
    <mergeCell ref="BC2:BC3"/>
    <mergeCell ref="BM2:BM3"/>
    <mergeCell ref="BN2:BN3"/>
    <mergeCell ref="BO2:BO3"/>
  </mergeCells>
  <conditionalFormatting sqref="Z4:AN13">
    <cfRule type="cellIs" dxfId="2" priority="3" operator="greaterThan">
      <formula>0</formula>
    </cfRule>
  </conditionalFormatting>
  <conditionalFormatting sqref="AR4:BC13">
    <cfRule type="cellIs" dxfId="1" priority="2" operator="greaterThan">
      <formula>0</formula>
    </cfRule>
  </conditionalFormatting>
  <conditionalFormatting sqref="BR5:BR6 BG4:BO13">
    <cfRule type="cellIs" dxfId="0" priority="1" operator="greaterThan">
      <formula>0</formula>
    </cfRule>
  </conditionalFormatting>
  <pageMargins left="0.25" right="0.25" top="0.75" bottom="0.75" header="0.3" footer="0.3"/>
  <pageSetup paperSize="3" scale="45" orientation="landscape" r:id="rId1"/>
  <ignoredErrors>
    <ignoredError sqref="BD5:BD13 BP4:BP13"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POA2017</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dc:creator>
  <cp:keywords/>
  <dc:description/>
  <cp:lastModifiedBy>ALMA</cp:lastModifiedBy>
  <cp:revision/>
  <cp:lastPrinted>2016-03-28T16:01:34Z</cp:lastPrinted>
  <dcterms:created xsi:type="dcterms:W3CDTF">2016-02-03T20:37:11Z</dcterms:created>
  <dcterms:modified xsi:type="dcterms:W3CDTF">2016-10-28T14:19:19Z</dcterms:modified>
  <cp:category/>
  <cp:contentStatus/>
</cp:coreProperties>
</file>